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2755" windowHeight="8475"/>
  </bookViews>
  <sheets>
    <sheet name="C.2" sheetId="2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B.1" sheetId="23" r:id="rId20"/>
    <sheet name="B.2" sheetId="24" r:id="rId21"/>
    <sheet name="B.2.1" sheetId="25" r:id="rId22"/>
    <sheet name="B.2.2" sheetId="26" r:id="rId23"/>
    <sheet name="B.2.3" sheetId="27" r:id="rId24"/>
    <sheet name="B.2.4" sheetId="28" r:id="rId25"/>
    <sheet name="B.2.5" sheetId="29" r:id="rId26"/>
    <sheet name="B.2.6" sheetId="30" r:id="rId27"/>
    <sheet name="B.2.7" sheetId="31" r:id="rId28"/>
    <sheet name="B.2.8" sheetId="32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</definedNames>
  <calcPr calcId="145621"/>
</workbook>
</file>

<file path=xl/calcChain.xml><?xml version="1.0" encoding="utf-8"?>
<calcChain xmlns="http://schemas.openxmlformats.org/spreadsheetml/2006/main">
  <c r="M81" i="32" l="1"/>
  <c r="L81" i="32"/>
  <c r="L77" i="32" s="1"/>
  <c r="K81" i="32"/>
  <c r="J81" i="32"/>
  <c r="I81" i="32"/>
  <c r="H81" i="32"/>
  <c r="H77" i="32" s="1"/>
  <c r="G81" i="32"/>
  <c r="F81" i="32"/>
  <c r="E81" i="32"/>
  <c r="M78" i="32"/>
  <c r="M77" i="32" s="1"/>
  <c r="L78" i="32"/>
  <c r="K78" i="32"/>
  <c r="J78" i="32"/>
  <c r="I78" i="32"/>
  <c r="I77" i="32" s="1"/>
  <c r="H78" i="32"/>
  <c r="G78" i="32"/>
  <c r="F78" i="32"/>
  <c r="E78" i="32"/>
  <c r="E77" i="32" s="1"/>
  <c r="K77" i="32"/>
  <c r="J77" i="32"/>
  <c r="G77" i="32"/>
  <c r="F77" i="32"/>
  <c r="M73" i="32"/>
  <c r="L73" i="32"/>
  <c r="K73" i="32"/>
  <c r="J73" i="32"/>
  <c r="I73" i="32"/>
  <c r="H73" i="32"/>
  <c r="G73" i="32"/>
  <c r="F73" i="32"/>
  <c r="E73" i="32"/>
  <c r="M68" i="32"/>
  <c r="L68" i="32"/>
  <c r="L64" i="32" s="1"/>
  <c r="K68" i="32"/>
  <c r="J68" i="32"/>
  <c r="I68" i="32"/>
  <c r="H68" i="32"/>
  <c r="H64" i="32" s="1"/>
  <c r="G68" i="32"/>
  <c r="F68" i="32"/>
  <c r="E68" i="32"/>
  <c r="M65" i="32"/>
  <c r="M64" i="32" s="1"/>
  <c r="L65" i="32"/>
  <c r="K65" i="32"/>
  <c r="J65" i="32"/>
  <c r="I65" i="32"/>
  <c r="I64" i="32" s="1"/>
  <c r="H65" i="32"/>
  <c r="G65" i="32"/>
  <c r="F65" i="32"/>
  <c r="E65" i="32"/>
  <c r="E64" i="32" s="1"/>
  <c r="K64" i="32"/>
  <c r="J64" i="32"/>
  <c r="G64" i="32"/>
  <c r="F64" i="32"/>
  <c r="M59" i="32"/>
  <c r="L59" i="32"/>
  <c r="K59" i="32"/>
  <c r="J59" i="32"/>
  <c r="I59" i="32"/>
  <c r="H59" i="32"/>
  <c r="G59" i="32"/>
  <c r="F59" i="32"/>
  <c r="E59" i="32"/>
  <c r="M56" i="32"/>
  <c r="L56" i="32"/>
  <c r="L52" i="32" s="1"/>
  <c r="K56" i="32"/>
  <c r="J56" i="32"/>
  <c r="I56" i="32"/>
  <c r="H56" i="32"/>
  <c r="H52" i="32" s="1"/>
  <c r="G56" i="32"/>
  <c r="F56" i="32"/>
  <c r="E56" i="32"/>
  <c r="M53" i="32"/>
  <c r="M52" i="32" s="1"/>
  <c r="L53" i="32"/>
  <c r="K53" i="32"/>
  <c r="J53" i="32"/>
  <c r="I53" i="32"/>
  <c r="I52" i="32" s="1"/>
  <c r="H53" i="32"/>
  <c r="G53" i="32"/>
  <c r="F53" i="32"/>
  <c r="E53" i="32"/>
  <c r="E52" i="32" s="1"/>
  <c r="K52" i="32"/>
  <c r="J52" i="32"/>
  <c r="J51" i="32" s="1"/>
  <c r="G52" i="32"/>
  <c r="F52" i="32"/>
  <c r="F51" i="32" s="1"/>
  <c r="K51" i="32"/>
  <c r="G51" i="32"/>
  <c r="M47" i="32"/>
  <c r="L47" i="32"/>
  <c r="K47" i="32"/>
  <c r="J47" i="32"/>
  <c r="I47" i="32"/>
  <c r="H47" i="32"/>
  <c r="G47" i="32"/>
  <c r="F47" i="32"/>
  <c r="E47" i="32"/>
  <c r="M8" i="32"/>
  <c r="M4" i="32" s="1"/>
  <c r="L8" i="32"/>
  <c r="K8" i="32"/>
  <c r="J8" i="32"/>
  <c r="I8" i="32"/>
  <c r="I4" i="32" s="1"/>
  <c r="H8" i="32"/>
  <c r="G8" i="32"/>
  <c r="F8" i="32"/>
  <c r="E8" i="32"/>
  <c r="E4" i="32" s="1"/>
  <c r="M5" i="32"/>
  <c r="L5" i="32"/>
  <c r="K5" i="32"/>
  <c r="J5" i="32"/>
  <c r="J4" i="32" s="1"/>
  <c r="I5" i="32"/>
  <c r="H5" i="32"/>
  <c r="G5" i="32"/>
  <c r="F5" i="32"/>
  <c r="F4" i="32" s="1"/>
  <c r="F92" i="32" s="1"/>
  <c r="E5" i="32"/>
  <c r="L4" i="32"/>
  <c r="K4" i="32"/>
  <c r="K92" i="32" s="1"/>
  <c r="H4" i="32"/>
  <c r="G4" i="32"/>
  <c r="G92" i="32" s="1"/>
  <c r="M81" i="31"/>
  <c r="M77" i="31" s="1"/>
  <c r="L81" i="31"/>
  <c r="K81" i="31"/>
  <c r="J81" i="31"/>
  <c r="I81" i="31"/>
  <c r="I77" i="31" s="1"/>
  <c r="H81" i="31"/>
  <c r="G81" i="31"/>
  <c r="F81" i="31"/>
  <c r="E81" i="31"/>
  <c r="E77" i="31" s="1"/>
  <c r="M78" i="31"/>
  <c r="L78" i="31"/>
  <c r="K78" i="31"/>
  <c r="J78" i="31"/>
  <c r="J77" i="31" s="1"/>
  <c r="I78" i="31"/>
  <c r="H78" i="31"/>
  <c r="G78" i="31"/>
  <c r="F78" i="31"/>
  <c r="F77" i="31" s="1"/>
  <c r="E78" i="31"/>
  <c r="L77" i="31"/>
  <c r="K77" i="31"/>
  <c r="H77" i="31"/>
  <c r="G77" i="31"/>
  <c r="M73" i="31"/>
  <c r="L73" i="31"/>
  <c r="K73" i="31"/>
  <c r="J73" i="31"/>
  <c r="I73" i="31"/>
  <c r="H73" i="31"/>
  <c r="G73" i="31"/>
  <c r="F73" i="31"/>
  <c r="E73" i="31"/>
  <c r="M68" i="31"/>
  <c r="M64" i="31" s="1"/>
  <c r="L68" i="31"/>
  <c r="K68" i="31"/>
  <c r="J68" i="31"/>
  <c r="I68" i="31"/>
  <c r="I64" i="31" s="1"/>
  <c r="H68" i="31"/>
  <c r="G68" i="31"/>
  <c r="F68" i="31"/>
  <c r="E68" i="31"/>
  <c r="E64" i="31" s="1"/>
  <c r="M65" i="31"/>
  <c r="L65" i="31"/>
  <c r="K65" i="31"/>
  <c r="J65" i="31"/>
  <c r="J64" i="31" s="1"/>
  <c r="I65" i="31"/>
  <c r="H65" i="31"/>
  <c r="G65" i="31"/>
  <c r="F65" i="31"/>
  <c r="F64" i="31" s="1"/>
  <c r="E65" i="31"/>
  <c r="L64" i="31"/>
  <c r="K64" i="31"/>
  <c r="H64" i="31"/>
  <c r="G64" i="31"/>
  <c r="M59" i="31"/>
  <c r="L59" i="31"/>
  <c r="K59" i="31"/>
  <c r="J59" i="31"/>
  <c r="I59" i="31"/>
  <c r="H59" i="31"/>
  <c r="G59" i="31"/>
  <c r="F59" i="31"/>
  <c r="E59" i="31"/>
  <c r="M56" i="31"/>
  <c r="M52" i="31" s="1"/>
  <c r="L56" i="31"/>
  <c r="K56" i="31"/>
  <c r="J56" i="31"/>
  <c r="I56" i="31"/>
  <c r="I52" i="31" s="1"/>
  <c r="H56" i="31"/>
  <c r="G56" i="31"/>
  <c r="F56" i="31"/>
  <c r="E56" i="31"/>
  <c r="E52" i="31" s="1"/>
  <c r="M53" i="31"/>
  <c r="L53" i="31"/>
  <c r="K53" i="31"/>
  <c r="J53" i="31"/>
  <c r="J52" i="31" s="1"/>
  <c r="I53" i="31"/>
  <c r="H53" i="31"/>
  <c r="G53" i="31"/>
  <c r="F53" i="31"/>
  <c r="F52" i="31" s="1"/>
  <c r="E53" i="31"/>
  <c r="L52" i="31"/>
  <c r="K52" i="31"/>
  <c r="K51" i="31" s="1"/>
  <c r="H52" i="31"/>
  <c r="G52" i="31"/>
  <c r="G51" i="31" s="1"/>
  <c r="L51" i="31"/>
  <c r="H51" i="31"/>
  <c r="M47" i="31"/>
  <c r="L47" i="31"/>
  <c r="K47" i="31"/>
  <c r="J47" i="31"/>
  <c r="I47" i="31"/>
  <c r="H47" i="31"/>
  <c r="G47" i="31"/>
  <c r="F47" i="31"/>
  <c r="E47" i="31"/>
  <c r="M8" i="31"/>
  <c r="L8" i="31"/>
  <c r="K8" i="31"/>
  <c r="J8" i="31"/>
  <c r="J4" i="31" s="1"/>
  <c r="I8" i="31"/>
  <c r="H8" i="31"/>
  <c r="G8" i="31"/>
  <c r="F8" i="31"/>
  <c r="F4" i="31" s="1"/>
  <c r="E8" i="31"/>
  <c r="M5" i="31"/>
  <c r="L5" i="31"/>
  <c r="K5" i="31"/>
  <c r="K4" i="31" s="1"/>
  <c r="J5" i="31"/>
  <c r="I5" i="31"/>
  <c r="H5" i="31"/>
  <c r="G5" i="31"/>
  <c r="G4" i="31" s="1"/>
  <c r="F5" i="31"/>
  <c r="E5" i="31"/>
  <c r="M4" i="31"/>
  <c r="L4" i="31"/>
  <c r="L92" i="31" s="1"/>
  <c r="I4" i="31"/>
  <c r="H4" i="31"/>
  <c r="H92" i="31" s="1"/>
  <c r="E4" i="31"/>
  <c r="M81" i="30"/>
  <c r="L81" i="30"/>
  <c r="K81" i="30"/>
  <c r="J81" i="30"/>
  <c r="J77" i="30" s="1"/>
  <c r="I81" i="30"/>
  <c r="H81" i="30"/>
  <c r="G81" i="30"/>
  <c r="F81" i="30"/>
  <c r="F77" i="30" s="1"/>
  <c r="E81" i="30"/>
  <c r="M78" i="30"/>
  <c r="L78" i="30"/>
  <c r="K78" i="30"/>
  <c r="K77" i="30" s="1"/>
  <c r="J78" i="30"/>
  <c r="I78" i="30"/>
  <c r="H78" i="30"/>
  <c r="G78" i="30"/>
  <c r="G77" i="30" s="1"/>
  <c r="F78" i="30"/>
  <c r="E78" i="30"/>
  <c r="M77" i="30"/>
  <c r="L77" i="30"/>
  <c r="I77" i="30"/>
  <c r="H77" i="30"/>
  <c r="E77" i="30"/>
  <c r="M73" i="30"/>
  <c r="L73" i="30"/>
  <c r="K73" i="30"/>
  <c r="J73" i="30"/>
  <c r="I73" i="30"/>
  <c r="H73" i="30"/>
  <c r="G73" i="30"/>
  <c r="F73" i="30"/>
  <c r="E73" i="30"/>
  <c r="M68" i="30"/>
  <c r="L68" i="30"/>
  <c r="K68" i="30"/>
  <c r="J68" i="30"/>
  <c r="J64" i="30" s="1"/>
  <c r="I68" i="30"/>
  <c r="H68" i="30"/>
  <c r="G68" i="30"/>
  <c r="F68" i="30"/>
  <c r="F64" i="30" s="1"/>
  <c r="E68" i="30"/>
  <c r="M65" i="30"/>
  <c r="L65" i="30"/>
  <c r="K65" i="30"/>
  <c r="K64" i="30" s="1"/>
  <c r="J65" i="30"/>
  <c r="I65" i="30"/>
  <c r="H65" i="30"/>
  <c r="G65" i="30"/>
  <c r="G64" i="30" s="1"/>
  <c r="F65" i="30"/>
  <c r="E65" i="30"/>
  <c r="M64" i="30"/>
  <c r="L64" i="30"/>
  <c r="I64" i="30"/>
  <c r="H64" i="30"/>
  <c r="E64" i="30"/>
  <c r="M59" i="30"/>
  <c r="L59" i="30"/>
  <c r="K59" i="30"/>
  <c r="J59" i="30"/>
  <c r="I59" i="30"/>
  <c r="H59" i="30"/>
  <c r="G59" i="30"/>
  <c r="F59" i="30"/>
  <c r="E59" i="30"/>
  <c r="M56" i="30"/>
  <c r="L56" i="30"/>
  <c r="K56" i="30"/>
  <c r="J56" i="30"/>
  <c r="J52" i="30" s="1"/>
  <c r="J51" i="30" s="1"/>
  <c r="I56" i="30"/>
  <c r="H56" i="30"/>
  <c r="G56" i="30"/>
  <c r="F56" i="30"/>
  <c r="F52" i="30" s="1"/>
  <c r="F51" i="30" s="1"/>
  <c r="E56" i="30"/>
  <c r="M53" i="30"/>
  <c r="L53" i="30"/>
  <c r="K53" i="30"/>
  <c r="K52" i="30" s="1"/>
  <c r="K51" i="30" s="1"/>
  <c r="J53" i="30"/>
  <c r="I53" i="30"/>
  <c r="H53" i="30"/>
  <c r="G53" i="30"/>
  <c r="G52" i="30" s="1"/>
  <c r="G51" i="30" s="1"/>
  <c r="F53" i="30"/>
  <c r="E53" i="30"/>
  <c r="M52" i="30"/>
  <c r="L52" i="30"/>
  <c r="L51" i="30" s="1"/>
  <c r="I52" i="30"/>
  <c r="H52" i="30"/>
  <c r="H51" i="30" s="1"/>
  <c r="E52" i="30"/>
  <c r="M51" i="30"/>
  <c r="I51" i="30"/>
  <c r="E51" i="30"/>
  <c r="M47" i="30"/>
  <c r="L47" i="30"/>
  <c r="K47" i="30"/>
  <c r="J47" i="30"/>
  <c r="I47" i="30"/>
  <c r="H47" i="30"/>
  <c r="G47" i="30"/>
  <c r="F47" i="30"/>
  <c r="E47" i="30"/>
  <c r="M8" i="30"/>
  <c r="L8" i="30"/>
  <c r="K8" i="30"/>
  <c r="K4" i="30" s="1"/>
  <c r="J8" i="30"/>
  <c r="I8" i="30"/>
  <c r="H8" i="30"/>
  <c r="G8" i="30"/>
  <c r="G4" i="30" s="1"/>
  <c r="F8" i="30"/>
  <c r="E8" i="30"/>
  <c r="M5" i="30"/>
  <c r="L5" i="30"/>
  <c r="L4" i="30" s="1"/>
  <c r="K5" i="30"/>
  <c r="J5" i="30"/>
  <c r="I5" i="30"/>
  <c r="H5" i="30"/>
  <c r="H4" i="30" s="1"/>
  <c r="H92" i="30" s="1"/>
  <c r="G5" i="30"/>
  <c r="F5" i="30"/>
  <c r="E5" i="30"/>
  <c r="M4" i="30"/>
  <c r="M92" i="30" s="1"/>
  <c r="J4" i="30"/>
  <c r="J92" i="30" s="1"/>
  <c r="I4" i="30"/>
  <c r="I92" i="30" s="1"/>
  <c r="F4" i="30"/>
  <c r="E4" i="30"/>
  <c r="E92" i="30" s="1"/>
  <c r="M81" i="29"/>
  <c r="L81" i="29"/>
  <c r="K81" i="29"/>
  <c r="K77" i="29" s="1"/>
  <c r="J81" i="29"/>
  <c r="I81" i="29"/>
  <c r="H81" i="29"/>
  <c r="G81" i="29"/>
  <c r="G77" i="29" s="1"/>
  <c r="F81" i="29"/>
  <c r="E81" i="29"/>
  <c r="M78" i="29"/>
  <c r="L78" i="29"/>
  <c r="L77" i="29" s="1"/>
  <c r="K78" i="29"/>
  <c r="J78" i="29"/>
  <c r="I78" i="29"/>
  <c r="H78" i="29"/>
  <c r="H77" i="29" s="1"/>
  <c r="G78" i="29"/>
  <c r="F78" i="29"/>
  <c r="E78" i="29"/>
  <c r="M77" i="29"/>
  <c r="J77" i="29"/>
  <c r="I77" i="29"/>
  <c r="F77" i="29"/>
  <c r="E77" i="29"/>
  <c r="M73" i="29"/>
  <c r="L73" i="29"/>
  <c r="K73" i="29"/>
  <c r="J73" i="29"/>
  <c r="I73" i="29"/>
  <c r="H73" i="29"/>
  <c r="G73" i="29"/>
  <c r="F73" i="29"/>
  <c r="E73" i="29"/>
  <c r="M68" i="29"/>
  <c r="L68" i="29"/>
  <c r="K68" i="29"/>
  <c r="K64" i="29" s="1"/>
  <c r="J68" i="29"/>
  <c r="I68" i="29"/>
  <c r="H68" i="29"/>
  <c r="G68" i="29"/>
  <c r="G64" i="29" s="1"/>
  <c r="F68" i="29"/>
  <c r="E68" i="29"/>
  <c r="M65" i="29"/>
  <c r="L65" i="29"/>
  <c r="L64" i="29" s="1"/>
  <c r="K65" i="29"/>
  <c r="J65" i="29"/>
  <c r="I65" i="29"/>
  <c r="H65" i="29"/>
  <c r="H64" i="29" s="1"/>
  <c r="G65" i="29"/>
  <c r="F65" i="29"/>
  <c r="E65" i="29"/>
  <c r="M64" i="29"/>
  <c r="J64" i="29"/>
  <c r="I64" i="29"/>
  <c r="F64" i="29"/>
  <c r="E64" i="29"/>
  <c r="M59" i="29"/>
  <c r="L59" i="29"/>
  <c r="K59" i="29"/>
  <c r="J59" i="29"/>
  <c r="I59" i="29"/>
  <c r="H59" i="29"/>
  <c r="G59" i="29"/>
  <c r="F59" i="29"/>
  <c r="E59" i="29"/>
  <c r="M56" i="29"/>
  <c r="L56" i="29"/>
  <c r="K56" i="29"/>
  <c r="K52" i="29" s="1"/>
  <c r="K51" i="29" s="1"/>
  <c r="J56" i="29"/>
  <c r="I56" i="29"/>
  <c r="H56" i="29"/>
  <c r="G56" i="29"/>
  <c r="G52" i="29" s="1"/>
  <c r="G51" i="29" s="1"/>
  <c r="F56" i="29"/>
  <c r="E56" i="29"/>
  <c r="M53" i="29"/>
  <c r="L53" i="29"/>
  <c r="L52" i="29" s="1"/>
  <c r="L51" i="29" s="1"/>
  <c r="K53" i="29"/>
  <c r="J53" i="29"/>
  <c r="I53" i="29"/>
  <c r="H53" i="29"/>
  <c r="H52" i="29" s="1"/>
  <c r="H51" i="29" s="1"/>
  <c r="G53" i="29"/>
  <c r="F53" i="29"/>
  <c r="E53" i="29"/>
  <c r="M52" i="29"/>
  <c r="M51" i="29" s="1"/>
  <c r="J52" i="29"/>
  <c r="I52" i="29"/>
  <c r="I51" i="29" s="1"/>
  <c r="F52" i="29"/>
  <c r="E52" i="29"/>
  <c r="E51" i="29" s="1"/>
  <c r="J51" i="29"/>
  <c r="F51" i="29"/>
  <c r="M47" i="29"/>
  <c r="L47" i="29"/>
  <c r="K47" i="29"/>
  <c r="J47" i="29"/>
  <c r="I47" i="29"/>
  <c r="H47" i="29"/>
  <c r="G47" i="29"/>
  <c r="G4" i="29" s="1"/>
  <c r="G92" i="29" s="1"/>
  <c r="F47" i="29"/>
  <c r="E47" i="29"/>
  <c r="M8" i="29"/>
  <c r="L8" i="29"/>
  <c r="L4" i="29" s="1"/>
  <c r="L92" i="29" s="1"/>
  <c r="K8" i="29"/>
  <c r="J8" i="29"/>
  <c r="I8" i="29"/>
  <c r="H8" i="29"/>
  <c r="H4" i="29" s="1"/>
  <c r="H92" i="29" s="1"/>
  <c r="G8" i="29"/>
  <c r="F8" i="29"/>
  <c r="E8" i="29"/>
  <c r="M5" i="29"/>
  <c r="M4" i="29" s="1"/>
  <c r="M92" i="29" s="1"/>
  <c r="L5" i="29"/>
  <c r="K5" i="29"/>
  <c r="J5" i="29"/>
  <c r="I5" i="29"/>
  <c r="I4" i="29" s="1"/>
  <c r="I92" i="29" s="1"/>
  <c r="H5" i="29"/>
  <c r="G5" i="29"/>
  <c r="F5" i="29"/>
  <c r="E5" i="29"/>
  <c r="E4" i="29" s="1"/>
  <c r="E92" i="29" s="1"/>
  <c r="K4" i="29"/>
  <c r="K92" i="29" s="1"/>
  <c r="J4" i="29"/>
  <c r="J92" i="29" s="1"/>
  <c r="F4" i="29"/>
  <c r="F92" i="29" s="1"/>
  <c r="M81" i="28"/>
  <c r="L81" i="28"/>
  <c r="L77" i="28" s="1"/>
  <c r="K81" i="28"/>
  <c r="J81" i="28"/>
  <c r="I81" i="28"/>
  <c r="H81" i="28"/>
  <c r="H77" i="28" s="1"/>
  <c r="G81" i="28"/>
  <c r="F81" i="28"/>
  <c r="E81" i="28"/>
  <c r="M78" i="28"/>
  <c r="M77" i="28" s="1"/>
  <c r="L78" i="28"/>
  <c r="K78" i="28"/>
  <c r="J78" i="28"/>
  <c r="I78" i="28"/>
  <c r="I77" i="28" s="1"/>
  <c r="H78" i="28"/>
  <c r="G78" i="28"/>
  <c r="F78" i="28"/>
  <c r="E78" i="28"/>
  <c r="E77" i="28" s="1"/>
  <c r="K77" i="28"/>
  <c r="J77" i="28"/>
  <c r="G77" i="28"/>
  <c r="F77" i="28"/>
  <c r="M73" i="28"/>
  <c r="L73" i="28"/>
  <c r="K73" i="28"/>
  <c r="J73" i="28"/>
  <c r="I73" i="28"/>
  <c r="H73" i="28"/>
  <c r="G73" i="28"/>
  <c r="F73" i="28"/>
  <c r="E73" i="28"/>
  <c r="M68" i="28"/>
  <c r="L68" i="28"/>
  <c r="L64" i="28" s="1"/>
  <c r="K68" i="28"/>
  <c r="J68" i="28"/>
  <c r="I68" i="28"/>
  <c r="H68" i="28"/>
  <c r="H64" i="28" s="1"/>
  <c r="G68" i="28"/>
  <c r="F68" i="28"/>
  <c r="E68" i="28"/>
  <c r="M65" i="28"/>
  <c r="M64" i="28" s="1"/>
  <c r="L65" i="28"/>
  <c r="K65" i="28"/>
  <c r="J65" i="28"/>
  <c r="J64" i="28" s="1"/>
  <c r="I65" i="28"/>
  <c r="I64" i="28" s="1"/>
  <c r="H65" i="28"/>
  <c r="G65" i="28"/>
  <c r="F65" i="28"/>
  <c r="E65" i="28"/>
  <c r="E64" i="28" s="1"/>
  <c r="K64" i="28"/>
  <c r="G64" i="28"/>
  <c r="F64" i="28"/>
  <c r="M59" i="28"/>
  <c r="L59" i="28"/>
  <c r="K59" i="28"/>
  <c r="J59" i="28"/>
  <c r="I59" i="28"/>
  <c r="H59" i="28"/>
  <c r="G59" i="28"/>
  <c r="F59" i="28"/>
  <c r="E59" i="28"/>
  <c r="M56" i="28"/>
  <c r="L56" i="28"/>
  <c r="L52" i="28" s="1"/>
  <c r="K56" i="28"/>
  <c r="J56" i="28"/>
  <c r="I56" i="28"/>
  <c r="H56" i="28"/>
  <c r="H52" i="28" s="1"/>
  <c r="H51" i="28" s="1"/>
  <c r="G56" i="28"/>
  <c r="F56" i="28"/>
  <c r="E56" i="28"/>
  <c r="M53" i="28"/>
  <c r="M52" i="28" s="1"/>
  <c r="M51" i="28" s="1"/>
  <c r="L53" i="28"/>
  <c r="K53" i="28"/>
  <c r="J53" i="28"/>
  <c r="I53" i="28"/>
  <c r="I52" i="28" s="1"/>
  <c r="I51" i="28" s="1"/>
  <c r="H53" i="28"/>
  <c r="G53" i="28"/>
  <c r="F53" i="28"/>
  <c r="E53" i="28"/>
  <c r="E52" i="28" s="1"/>
  <c r="E51" i="28" s="1"/>
  <c r="K52" i="28"/>
  <c r="J52" i="28"/>
  <c r="G52" i="28"/>
  <c r="F52" i="28"/>
  <c r="F51" i="28" s="1"/>
  <c r="L51" i="28"/>
  <c r="K51" i="28"/>
  <c r="G51" i="28"/>
  <c r="M47" i="28"/>
  <c r="L47" i="28"/>
  <c r="K47" i="28"/>
  <c r="J47" i="28"/>
  <c r="I47" i="28"/>
  <c r="H47" i="28"/>
  <c r="G47" i="28"/>
  <c r="F47" i="28"/>
  <c r="E47" i="28"/>
  <c r="M8" i="28"/>
  <c r="L8" i="28"/>
  <c r="K8" i="28"/>
  <c r="J8" i="28"/>
  <c r="I8" i="28"/>
  <c r="I4" i="28" s="1"/>
  <c r="I92" i="28" s="1"/>
  <c r="H8" i="28"/>
  <c r="G8" i="28"/>
  <c r="F8" i="28"/>
  <c r="E8" i="28"/>
  <c r="M5" i="28"/>
  <c r="L5" i="28"/>
  <c r="L4" i="28" s="1"/>
  <c r="L92" i="28" s="1"/>
  <c r="K5" i="28"/>
  <c r="J5" i="28"/>
  <c r="J4" i="28" s="1"/>
  <c r="I5" i="28"/>
  <c r="H5" i="28"/>
  <c r="G5" i="28"/>
  <c r="F5" i="28"/>
  <c r="F4" i="28" s="1"/>
  <c r="F92" i="28" s="1"/>
  <c r="E5" i="28"/>
  <c r="M4" i="28"/>
  <c r="M92" i="28" s="1"/>
  <c r="K4" i="28"/>
  <c r="K92" i="28" s="1"/>
  <c r="H4" i="28"/>
  <c r="G4" i="28"/>
  <c r="G92" i="28" s="1"/>
  <c r="E4" i="28"/>
  <c r="E92" i="28" s="1"/>
  <c r="M81" i="27"/>
  <c r="L81" i="27"/>
  <c r="K81" i="27"/>
  <c r="J81" i="27"/>
  <c r="I81" i="27"/>
  <c r="I77" i="27" s="1"/>
  <c r="H81" i="27"/>
  <c r="G81" i="27"/>
  <c r="G77" i="27" s="1"/>
  <c r="F81" i="27"/>
  <c r="E81" i="27"/>
  <c r="M78" i="27"/>
  <c r="L78" i="27"/>
  <c r="L77" i="27" s="1"/>
  <c r="K78" i="27"/>
  <c r="J78" i="27"/>
  <c r="J77" i="27" s="1"/>
  <c r="I78" i="27"/>
  <c r="H78" i="27"/>
  <c r="G78" i="27"/>
  <c r="F78" i="27"/>
  <c r="F77" i="27" s="1"/>
  <c r="E78" i="27"/>
  <c r="M77" i="27"/>
  <c r="K77" i="27"/>
  <c r="H77" i="27"/>
  <c r="E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K64" i="27" s="1"/>
  <c r="J68" i="27"/>
  <c r="I68" i="27"/>
  <c r="I64" i="27" s="1"/>
  <c r="H68" i="27"/>
  <c r="G68" i="27"/>
  <c r="G64" i="27" s="1"/>
  <c r="F68" i="27"/>
  <c r="E68" i="27"/>
  <c r="M65" i="27"/>
  <c r="L65" i="27"/>
  <c r="L64" i="27" s="1"/>
  <c r="K65" i="27"/>
  <c r="J65" i="27"/>
  <c r="J64" i="27" s="1"/>
  <c r="I65" i="27"/>
  <c r="H65" i="27"/>
  <c r="G65" i="27"/>
  <c r="F65" i="27"/>
  <c r="F64" i="27" s="1"/>
  <c r="E65" i="27"/>
  <c r="M64" i="27"/>
  <c r="H64" i="27"/>
  <c r="E64" i="27"/>
  <c r="M59" i="27"/>
  <c r="L59" i="27"/>
  <c r="K59" i="27"/>
  <c r="J59" i="27"/>
  <c r="I59" i="27"/>
  <c r="H59" i="27"/>
  <c r="G59" i="27"/>
  <c r="F59" i="27"/>
  <c r="E59" i="27"/>
  <c r="M56" i="27"/>
  <c r="M52" i="27" s="1"/>
  <c r="M51" i="27" s="1"/>
  <c r="L56" i="27"/>
  <c r="K56" i="27"/>
  <c r="J56" i="27"/>
  <c r="I56" i="27"/>
  <c r="I52" i="27" s="1"/>
  <c r="H56" i="27"/>
  <c r="G56" i="27"/>
  <c r="G52" i="27" s="1"/>
  <c r="G51" i="27" s="1"/>
  <c r="F56" i="27"/>
  <c r="E56" i="27"/>
  <c r="M53" i="27"/>
  <c r="L53" i="27"/>
  <c r="L52" i="27" s="1"/>
  <c r="L51" i="27" s="1"/>
  <c r="K53" i="27"/>
  <c r="J53" i="27"/>
  <c r="J52" i="27" s="1"/>
  <c r="J51" i="27" s="1"/>
  <c r="I53" i="27"/>
  <c r="H53" i="27"/>
  <c r="G53" i="27"/>
  <c r="F53" i="27"/>
  <c r="F52" i="27" s="1"/>
  <c r="F51" i="27" s="1"/>
  <c r="E53" i="27"/>
  <c r="K52" i="27"/>
  <c r="H52" i="27"/>
  <c r="H51" i="27" s="1"/>
  <c r="E52" i="27"/>
  <c r="E51" i="27" s="1"/>
  <c r="M47" i="27"/>
  <c r="L47" i="27"/>
  <c r="K47" i="27"/>
  <c r="J47" i="27"/>
  <c r="I47" i="27"/>
  <c r="H47" i="27"/>
  <c r="G47" i="27"/>
  <c r="F47" i="27"/>
  <c r="E47" i="27"/>
  <c r="M8" i="27"/>
  <c r="L8" i="27"/>
  <c r="K8" i="27"/>
  <c r="J8" i="27"/>
  <c r="J4" i="27" s="1"/>
  <c r="J92" i="27" s="1"/>
  <c r="I8" i="27"/>
  <c r="H8" i="27"/>
  <c r="H4" i="27" s="1"/>
  <c r="H92" i="27" s="1"/>
  <c r="G8" i="27"/>
  <c r="F8" i="27"/>
  <c r="E8" i="27"/>
  <c r="M5" i="27"/>
  <c r="M4" i="27" s="1"/>
  <c r="M92" i="27" s="1"/>
  <c r="L5" i="27"/>
  <c r="K5" i="27"/>
  <c r="K4" i="27" s="1"/>
  <c r="J5" i="27"/>
  <c r="I5" i="27"/>
  <c r="H5" i="27"/>
  <c r="G5" i="27"/>
  <c r="G4" i="27" s="1"/>
  <c r="F5" i="27"/>
  <c r="E5" i="27"/>
  <c r="E4" i="27" s="1"/>
  <c r="E92" i="27" s="1"/>
  <c r="L4" i="27"/>
  <c r="I4" i="27"/>
  <c r="F4" i="27"/>
  <c r="F92" i="27" s="1"/>
  <c r="M81" i="26"/>
  <c r="L81" i="26"/>
  <c r="K81" i="26"/>
  <c r="J81" i="26"/>
  <c r="J77" i="26" s="1"/>
  <c r="I81" i="26"/>
  <c r="H81" i="26"/>
  <c r="H77" i="26" s="1"/>
  <c r="G81" i="26"/>
  <c r="F81" i="26"/>
  <c r="E81" i="26"/>
  <c r="M78" i="26"/>
  <c r="M77" i="26" s="1"/>
  <c r="L78" i="26"/>
  <c r="K78" i="26"/>
  <c r="K77" i="26" s="1"/>
  <c r="J78" i="26"/>
  <c r="I78" i="26"/>
  <c r="H78" i="26"/>
  <c r="G78" i="26"/>
  <c r="G77" i="26" s="1"/>
  <c r="F78" i="26"/>
  <c r="E78" i="26"/>
  <c r="E77" i="26" s="1"/>
  <c r="L77" i="26"/>
  <c r="I77" i="26"/>
  <c r="F77" i="26"/>
  <c r="M73" i="26"/>
  <c r="L73" i="26"/>
  <c r="K73" i="26"/>
  <c r="J73" i="26"/>
  <c r="I73" i="26"/>
  <c r="H73" i="26"/>
  <c r="G73" i="26"/>
  <c r="F73" i="26"/>
  <c r="E73" i="26"/>
  <c r="M68" i="26"/>
  <c r="L68" i="26"/>
  <c r="L64" i="26" s="1"/>
  <c r="K68" i="26"/>
  <c r="J68" i="26"/>
  <c r="I68" i="26"/>
  <c r="H68" i="26"/>
  <c r="H64" i="26" s="1"/>
  <c r="G68" i="26"/>
  <c r="F68" i="26"/>
  <c r="E68" i="26"/>
  <c r="M65" i="26"/>
  <c r="M64" i="26" s="1"/>
  <c r="L65" i="26"/>
  <c r="K65" i="26"/>
  <c r="K64" i="26" s="1"/>
  <c r="J65" i="26"/>
  <c r="I65" i="26"/>
  <c r="I64" i="26" s="1"/>
  <c r="H65" i="26"/>
  <c r="G65" i="26"/>
  <c r="G64" i="26" s="1"/>
  <c r="F65" i="26"/>
  <c r="E65" i="26"/>
  <c r="E64" i="26" s="1"/>
  <c r="J64" i="26"/>
  <c r="F64" i="26"/>
  <c r="M59" i="26"/>
  <c r="L59" i="26"/>
  <c r="K59" i="26"/>
  <c r="J59" i="26"/>
  <c r="I59" i="26"/>
  <c r="H59" i="26"/>
  <c r="G59" i="26"/>
  <c r="F59" i="26"/>
  <c r="E59" i="26"/>
  <c r="M56" i="26"/>
  <c r="L56" i="26"/>
  <c r="L52" i="26" s="1"/>
  <c r="L51" i="26" s="1"/>
  <c r="K56" i="26"/>
  <c r="J56" i="26"/>
  <c r="I56" i="26"/>
  <c r="H56" i="26"/>
  <c r="H52" i="26" s="1"/>
  <c r="H51" i="26" s="1"/>
  <c r="G56" i="26"/>
  <c r="F56" i="26"/>
  <c r="E56" i="26"/>
  <c r="M53" i="26"/>
  <c r="M52" i="26" s="1"/>
  <c r="M51" i="26" s="1"/>
  <c r="L53" i="26"/>
  <c r="K53" i="26"/>
  <c r="K52" i="26" s="1"/>
  <c r="K51" i="26" s="1"/>
  <c r="J53" i="26"/>
  <c r="I53" i="26"/>
  <c r="I52" i="26" s="1"/>
  <c r="I51" i="26" s="1"/>
  <c r="H53" i="26"/>
  <c r="G53" i="26"/>
  <c r="G52" i="26" s="1"/>
  <c r="G51" i="26" s="1"/>
  <c r="F53" i="26"/>
  <c r="E53" i="26"/>
  <c r="E52" i="26" s="1"/>
  <c r="E51" i="26" s="1"/>
  <c r="J52" i="26"/>
  <c r="J51" i="26" s="1"/>
  <c r="F52" i="26"/>
  <c r="F51" i="26" s="1"/>
  <c r="M47" i="26"/>
  <c r="L47" i="26"/>
  <c r="K47" i="26"/>
  <c r="J47" i="26"/>
  <c r="I47" i="26"/>
  <c r="H47" i="26"/>
  <c r="G47" i="26"/>
  <c r="F47" i="26"/>
  <c r="E47" i="26"/>
  <c r="M8" i="26"/>
  <c r="M4" i="26" s="1"/>
  <c r="M92" i="26" s="1"/>
  <c r="L8" i="26"/>
  <c r="K8" i="26"/>
  <c r="J8" i="26"/>
  <c r="I8" i="26"/>
  <c r="I4" i="26" s="1"/>
  <c r="I92" i="26" s="1"/>
  <c r="H8" i="26"/>
  <c r="G8" i="26"/>
  <c r="F8" i="26"/>
  <c r="E8" i="26"/>
  <c r="E4" i="26" s="1"/>
  <c r="E92" i="26" s="1"/>
  <c r="M5" i="26"/>
  <c r="L5" i="26"/>
  <c r="L4" i="26" s="1"/>
  <c r="K5" i="26"/>
  <c r="J5" i="26"/>
  <c r="J4" i="26" s="1"/>
  <c r="J92" i="26" s="1"/>
  <c r="I5" i="26"/>
  <c r="H5" i="26"/>
  <c r="H4" i="26" s="1"/>
  <c r="G5" i="26"/>
  <c r="F5" i="26"/>
  <c r="F4" i="26" s="1"/>
  <c r="F92" i="26" s="1"/>
  <c r="E5" i="26"/>
  <c r="K4" i="26"/>
  <c r="K92" i="26" s="1"/>
  <c r="G4" i="26"/>
  <c r="G92" i="26" s="1"/>
  <c r="M81" i="25"/>
  <c r="M77" i="25" s="1"/>
  <c r="L81" i="25"/>
  <c r="K81" i="25"/>
  <c r="J81" i="25"/>
  <c r="I81" i="25"/>
  <c r="I77" i="25" s="1"/>
  <c r="H81" i="25"/>
  <c r="G81" i="25"/>
  <c r="F81" i="25"/>
  <c r="E81" i="25"/>
  <c r="E77" i="25" s="1"/>
  <c r="M78" i="25"/>
  <c r="L78" i="25"/>
  <c r="L77" i="25" s="1"/>
  <c r="K78" i="25"/>
  <c r="J78" i="25"/>
  <c r="J77" i="25" s="1"/>
  <c r="I78" i="25"/>
  <c r="H78" i="25"/>
  <c r="H77" i="25" s="1"/>
  <c r="G78" i="25"/>
  <c r="F78" i="25"/>
  <c r="F77" i="25" s="1"/>
  <c r="E78" i="25"/>
  <c r="K77" i="25"/>
  <c r="G77" i="25"/>
  <c r="M73" i="25"/>
  <c r="L73" i="25"/>
  <c r="K73" i="25"/>
  <c r="J73" i="25"/>
  <c r="I73" i="25"/>
  <c r="H73" i="25"/>
  <c r="G73" i="25"/>
  <c r="F73" i="25"/>
  <c r="E73" i="25"/>
  <c r="M68" i="25"/>
  <c r="M64" i="25" s="1"/>
  <c r="L68" i="25"/>
  <c r="K68" i="25"/>
  <c r="J68" i="25"/>
  <c r="I68" i="25"/>
  <c r="I64" i="25" s="1"/>
  <c r="H68" i="25"/>
  <c r="G68" i="25"/>
  <c r="F68" i="25"/>
  <c r="E68" i="25"/>
  <c r="E64" i="25" s="1"/>
  <c r="M65" i="25"/>
  <c r="L65" i="25"/>
  <c r="L64" i="25" s="1"/>
  <c r="K65" i="25"/>
  <c r="J65" i="25"/>
  <c r="J64" i="25" s="1"/>
  <c r="I65" i="25"/>
  <c r="H65" i="25"/>
  <c r="H64" i="25" s="1"/>
  <c r="G65" i="25"/>
  <c r="F65" i="25"/>
  <c r="F64" i="25" s="1"/>
  <c r="E65" i="25"/>
  <c r="K64" i="25"/>
  <c r="G64" i="25"/>
  <c r="M59" i="25"/>
  <c r="L59" i="25"/>
  <c r="K59" i="25"/>
  <c r="J59" i="25"/>
  <c r="I59" i="25"/>
  <c r="H59" i="25"/>
  <c r="G59" i="25"/>
  <c r="F59" i="25"/>
  <c r="E59" i="25"/>
  <c r="M56" i="25"/>
  <c r="M52" i="25" s="1"/>
  <c r="M51" i="25" s="1"/>
  <c r="L56" i="25"/>
  <c r="K56" i="25"/>
  <c r="J56" i="25"/>
  <c r="I56" i="25"/>
  <c r="I52" i="25" s="1"/>
  <c r="I51" i="25" s="1"/>
  <c r="H56" i="25"/>
  <c r="G56" i="25"/>
  <c r="F56" i="25"/>
  <c r="E56" i="25"/>
  <c r="E52" i="25" s="1"/>
  <c r="E51" i="25" s="1"/>
  <c r="M53" i="25"/>
  <c r="L53" i="25"/>
  <c r="L52" i="25" s="1"/>
  <c r="L51" i="25" s="1"/>
  <c r="K53" i="25"/>
  <c r="J53" i="25"/>
  <c r="J52" i="25" s="1"/>
  <c r="J51" i="25" s="1"/>
  <c r="I53" i="25"/>
  <c r="H53" i="25"/>
  <c r="H52" i="25" s="1"/>
  <c r="H51" i="25" s="1"/>
  <c r="G53" i="25"/>
  <c r="F53" i="25"/>
  <c r="F52" i="25" s="1"/>
  <c r="F51" i="25" s="1"/>
  <c r="E53" i="25"/>
  <c r="K52" i="25"/>
  <c r="K51" i="25" s="1"/>
  <c r="G52" i="25"/>
  <c r="G51" i="25" s="1"/>
  <c r="M47" i="25"/>
  <c r="L47" i="25"/>
  <c r="K47" i="25"/>
  <c r="J47" i="25"/>
  <c r="I47" i="25"/>
  <c r="H47" i="25"/>
  <c r="G47" i="25"/>
  <c r="F47" i="25"/>
  <c r="E47" i="25"/>
  <c r="M8" i="25"/>
  <c r="L8" i="25"/>
  <c r="K8" i="25"/>
  <c r="J8" i="25"/>
  <c r="J4" i="25" s="1"/>
  <c r="I8" i="25"/>
  <c r="H8" i="25"/>
  <c r="G8" i="25"/>
  <c r="F8" i="25"/>
  <c r="F4" i="25" s="1"/>
  <c r="E8" i="25"/>
  <c r="M5" i="25"/>
  <c r="M4" i="25" s="1"/>
  <c r="M92" i="25" s="1"/>
  <c r="L5" i="25"/>
  <c r="K5" i="25"/>
  <c r="K4" i="25" s="1"/>
  <c r="J5" i="25"/>
  <c r="I5" i="25"/>
  <c r="I4" i="25" s="1"/>
  <c r="I92" i="25" s="1"/>
  <c r="H5" i="25"/>
  <c r="G5" i="25"/>
  <c r="G4" i="25" s="1"/>
  <c r="G92" i="25" s="1"/>
  <c r="F5" i="25"/>
  <c r="E5" i="25"/>
  <c r="E4" i="25" s="1"/>
  <c r="E92" i="25" s="1"/>
  <c r="L4" i="25"/>
  <c r="H4" i="25"/>
  <c r="M81" i="24"/>
  <c r="L81" i="24"/>
  <c r="K81" i="24"/>
  <c r="J81" i="24"/>
  <c r="J77" i="24" s="1"/>
  <c r="I81" i="24"/>
  <c r="H81" i="24"/>
  <c r="G81" i="24"/>
  <c r="F81" i="24"/>
  <c r="F77" i="24" s="1"/>
  <c r="E81" i="24"/>
  <c r="M78" i="24"/>
  <c r="M77" i="24" s="1"/>
  <c r="L78" i="24"/>
  <c r="K78" i="24"/>
  <c r="K77" i="24" s="1"/>
  <c r="J78" i="24"/>
  <c r="I78" i="24"/>
  <c r="I77" i="24" s="1"/>
  <c r="H78" i="24"/>
  <c r="G78" i="24"/>
  <c r="G77" i="24" s="1"/>
  <c r="F78" i="24"/>
  <c r="E78" i="24"/>
  <c r="E77" i="24" s="1"/>
  <c r="L77" i="24"/>
  <c r="H77" i="24"/>
  <c r="M73" i="24"/>
  <c r="L73" i="24"/>
  <c r="K73" i="24"/>
  <c r="J73" i="24"/>
  <c r="I73" i="24"/>
  <c r="H73" i="24"/>
  <c r="G73" i="24"/>
  <c r="F73" i="24"/>
  <c r="E73" i="24"/>
  <c r="M68" i="24"/>
  <c r="L68" i="24"/>
  <c r="K68" i="24"/>
  <c r="J68" i="24"/>
  <c r="J64" i="24" s="1"/>
  <c r="I68" i="24"/>
  <c r="H68" i="24"/>
  <c r="G68" i="24"/>
  <c r="F68" i="24"/>
  <c r="F64" i="24" s="1"/>
  <c r="E68" i="24"/>
  <c r="M65" i="24"/>
  <c r="M64" i="24" s="1"/>
  <c r="L65" i="24"/>
  <c r="K65" i="24"/>
  <c r="K64" i="24" s="1"/>
  <c r="J65" i="24"/>
  <c r="I65" i="24"/>
  <c r="I64" i="24" s="1"/>
  <c r="H65" i="24"/>
  <c r="G65" i="24"/>
  <c r="G64" i="24" s="1"/>
  <c r="F65" i="24"/>
  <c r="E65" i="24"/>
  <c r="E64" i="24" s="1"/>
  <c r="L64" i="24"/>
  <c r="H64" i="24"/>
  <c r="M59" i="24"/>
  <c r="L59" i="24"/>
  <c r="K59" i="24"/>
  <c r="J59" i="24"/>
  <c r="I59" i="24"/>
  <c r="H59" i="24"/>
  <c r="G59" i="24"/>
  <c r="F59" i="24"/>
  <c r="E59" i="24"/>
  <c r="M56" i="24"/>
  <c r="L56" i="24"/>
  <c r="K56" i="24"/>
  <c r="J56" i="24"/>
  <c r="J52" i="24" s="1"/>
  <c r="J51" i="24" s="1"/>
  <c r="I56" i="24"/>
  <c r="H56" i="24"/>
  <c r="G56" i="24"/>
  <c r="F56" i="24"/>
  <c r="F52" i="24" s="1"/>
  <c r="F51" i="24" s="1"/>
  <c r="E56" i="24"/>
  <c r="M53" i="24"/>
  <c r="M52" i="24" s="1"/>
  <c r="M51" i="24" s="1"/>
  <c r="L53" i="24"/>
  <c r="K53" i="24"/>
  <c r="K52" i="24" s="1"/>
  <c r="K51" i="24" s="1"/>
  <c r="J53" i="24"/>
  <c r="I53" i="24"/>
  <c r="I52" i="24" s="1"/>
  <c r="I51" i="24" s="1"/>
  <c r="H53" i="24"/>
  <c r="G53" i="24"/>
  <c r="G52" i="24" s="1"/>
  <c r="G51" i="24" s="1"/>
  <c r="F53" i="24"/>
  <c r="E53" i="24"/>
  <c r="E52" i="24" s="1"/>
  <c r="E51" i="24" s="1"/>
  <c r="L52" i="24"/>
  <c r="L51" i="24" s="1"/>
  <c r="H52" i="24"/>
  <c r="H51" i="24" s="1"/>
  <c r="M47" i="24"/>
  <c r="L47" i="24"/>
  <c r="K47" i="24"/>
  <c r="J47" i="24"/>
  <c r="I47" i="24"/>
  <c r="H47" i="24"/>
  <c r="G47" i="24"/>
  <c r="F47" i="24"/>
  <c r="E47" i="24"/>
  <c r="M8" i="24"/>
  <c r="L8" i="24"/>
  <c r="K8" i="24"/>
  <c r="K4" i="24" s="1"/>
  <c r="K92" i="24" s="1"/>
  <c r="J8" i="24"/>
  <c r="I8" i="24"/>
  <c r="H8" i="24"/>
  <c r="G8" i="24"/>
  <c r="G4" i="24" s="1"/>
  <c r="G92" i="24" s="1"/>
  <c r="F8" i="24"/>
  <c r="E8" i="24"/>
  <c r="M5" i="24"/>
  <c r="L5" i="24"/>
  <c r="L4" i="24" s="1"/>
  <c r="L92" i="24" s="1"/>
  <c r="K5" i="24"/>
  <c r="J5" i="24"/>
  <c r="J4" i="24" s="1"/>
  <c r="I5" i="24"/>
  <c r="H5" i="24"/>
  <c r="H4" i="24" s="1"/>
  <c r="H92" i="24" s="1"/>
  <c r="G5" i="24"/>
  <c r="F5" i="24"/>
  <c r="F4" i="24" s="1"/>
  <c r="E5" i="24"/>
  <c r="M4" i="24"/>
  <c r="M92" i="24" s="1"/>
  <c r="I4" i="24"/>
  <c r="E4" i="24"/>
  <c r="M36" i="23"/>
  <c r="L36" i="23"/>
  <c r="K36" i="23"/>
  <c r="J36" i="23"/>
  <c r="I36" i="23"/>
  <c r="H36" i="23"/>
  <c r="G36" i="23"/>
  <c r="F36" i="23"/>
  <c r="E36" i="23"/>
  <c r="M31" i="23"/>
  <c r="L31" i="23"/>
  <c r="K31" i="23"/>
  <c r="J31" i="23"/>
  <c r="I31" i="23"/>
  <c r="H31" i="23"/>
  <c r="G31" i="23"/>
  <c r="F31" i="23"/>
  <c r="E31" i="23"/>
  <c r="M21" i="23"/>
  <c r="L21" i="23"/>
  <c r="K21" i="23"/>
  <c r="J21" i="23"/>
  <c r="I21" i="23"/>
  <c r="H21" i="23"/>
  <c r="G21" i="23"/>
  <c r="F21" i="23"/>
  <c r="E21" i="23"/>
  <c r="M10" i="23"/>
  <c r="L10" i="23"/>
  <c r="L9" i="23" s="1"/>
  <c r="K10" i="23"/>
  <c r="J10" i="23"/>
  <c r="J9" i="23" s="1"/>
  <c r="J40" i="23" s="1"/>
  <c r="I10" i="23"/>
  <c r="H10" i="23"/>
  <c r="H9" i="23" s="1"/>
  <c r="G10" i="23"/>
  <c r="F10" i="23"/>
  <c r="F9" i="23" s="1"/>
  <c r="F40" i="23" s="1"/>
  <c r="E10" i="23"/>
  <c r="M9" i="23"/>
  <c r="K9" i="23"/>
  <c r="K40" i="23" s="1"/>
  <c r="I9" i="23"/>
  <c r="G9" i="23"/>
  <c r="G40" i="23" s="1"/>
  <c r="E9" i="23"/>
  <c r="M4" i="23"/>
  <c r="M40" i="23" s="1"/>
  <c r="L4" i="23"/>
  <c r="K4" i="23"/>
  <c r="J4" i="23"/>
  <c r="I4" i="23"/>
  <c r="I40" i="23" s="1"/>
  <c r="H4" i="23"/>
  <c r="G4" i="23"/>
  <c r="F4" i="23"/>
  <c r="E4" i="23"/>
  <c r="E40" i="23" s="1"/>
  <c r="K15" i="22"/>
  <c r="J15" i="22"/>
  <c r="I15" i="22"/>
  <c r="H15" i="22"/>
  <c r="G15" i="22"/>
  <c r="F15" i="22"/>
  <c r="E15" i="22"/>
  <c r="D15" i="22"/>
  <c r="C15" i="22"/>
  <c r="K4" i="22"/>
  <c r="J4" i="22"/>
  <c r="I4" i="22"/>
  <c r="H4" i="22"/>
  <c r="G4" i="22"/>
  <c r="F4" i="22"/>
  <c r="E4" i="22"/>
  <c r="D4" i="22"/>
  <c r="C4" i="22"/>
  <c r="I26" i="21"/>
  <c r="E26" i="21"/>
  <c r="K16" i="21"/>
  <c r="J16" i="21"/>
  <c r="I16" i="21"/>
  <c r="H16" i="21"/>
  <c r="G16" i="21"/>
  <c r="F16" i="21"/>
  <c r="E16" i="21"/>
  <c r="D16" i="21"/>
  <c r="C16" i="21"/>
  <c r="K8" i="21"/>
  <c r="K26" i="21" s="1"/>
  <c r="J8" i="21"/>
  <c r="I8" i="21"/>
  <c r="H8" i="21"/>
  <c r="G8" i="21"/>
  <c r="G26" i="21" s="1"/>
  <c r="F8" i="21"/>
  <c r="E8" i="21"/>
  <c r="D8" i="21"/>
  <c r="C8" i="21"/>
  <c r="C26" i="21" s="1"/>
  <c r="K4" i="21"/>
  <c r="J4" i="21"/>
  <c r="J26" i="21" s="1"/>
  <c r="I4" i="21"/>
  <c r="H4" i="21"/>
  <c r="H26" i="21" s="1"/>
  <c r="G4" i="21"/>
  <c r="F4" i="21"/>
  <c r="F26" i="21" s="1"/>
  <c r="E4" i="21"/>
  <c r="D4" i="21"/>
  <c r="D26" i="21" s="1"/>
  <c r="C4" i="2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K26" i="19"/>
  <c r="G26" i="19"/>
  <c r="C26" i="19"/>
  <c r="K16" i="19"/>
  <c r="J16" i="19"/>
  <c r="I16" i="19"/>
  <c r="H16" i="19"/>
  <c r="G16" i="19"/>
  <c r="F16" i="19"/>
  <c r="E16" i="19"/>
  <c r="D16" i="19"/>
  <c r="C16" i="19"/>
  <c r="K8" i="19"/>
  <c r="J8" i="19"/>
  <c r="I8" i="19"/>
  <c r="I26" i="19" s="1"/>
  <c r="H8" i="19"/>
  <c r="G8" i="19"/>
  <c r="F8" i="19"/>
  <c r="E8" i="19"/>
  <c r="E26" i="19" s="1"/>
  <c r="D8" i="19"/>
  <c r="C8" i="19"/>
  <c r="K4" i="19"/>
  <c r="J4" i="19"/>
  <c r="J26" i="19" s="1"/>
  <c r="I4" i="19"/>
  <c r="H4" i="19"/>
  <c r="H26" i="19" s="1"/>
  <c r="G4" i="19"/>
  <c r="F4" i="19"/>
  <c r="F26" i="19" s="1"/>
  <c r="E4" i="19"/>
  <c r="D4" i="19"/>
  <c r="D26" i="19" s="1"/>
  <c r="C4" i="19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I26" i="17"/>
  <c r="E26" i="17"/>
  <c r="K16" i="17"/>
  <c r="J16" i="17"/>
  <c r="I16" i="17"/>
  <c r="H16" i="17"/>
  <c r="G16" i="17"/>
  <c r="F16" i="17"/>
  <c r="E16" i="17"/>
  <c r="D16" i="17"/>
  <c r="C16" i="17"/>
  <c r="K8" i="17"/>
  <c r="K26" i="17" s="1"/>
  <c r="J8" i="17"/>
  <c r="I8" i="17"/>
  <c r="H8" i="17"/>
  <c r="G8" i="17"/>
  <c r="G26" i="17" s="1"/>
  <c r="F8" i="17"/>
  <c r="E8" i="17"/>
  <c r="D8" i="17"/>
  <c r="C8" i="17"/>
  <c r="C26" i="17" s="1"/>
  <c r="K4" i="17"/>
  <c r="J4" i="17"/>
  <c r="J26" i="17" s="1"/>
  <c r="I4" i="17"/>
  <c r="H4" i="17"/>
  <c r="H26" i="17" s="1"/>
  <c r="G4" i="17"/>
  <c r="F4" i="17"/>
  <c r="F26" i="17" s="1"/>
  <c r="E4" i="17"/>
  <c r="D4" i="17"/>
  <c r="D26" i="17" s="1"/>
  <c r="C4" i="17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26" i="15"/>
  <c r="G26" i="15"/>
  <c r="C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I26" i="15" s="1"/>
  <c r="H8" i="15"/>
  <c r="G8" i="15"/>
  <c r="F8" i="15"/>
  <c r="E8" i="15"/>
  <c r="E26" i="15" s="1"/>
  <c r="D8" i="15"/>
  <c r="C8" i="15"/>
  <c r="K4" i="15"/>
  <c r="J4" i="15"/>
  <c r="J26" i="15" s="1"/>
  <c r="I4" i="15"/>
  <c r="H4" i="15"/>
  <c r="H26" i="15" s="1"/>
  <c r="G4" i="15"/>
  <c r="F4" i="15"/>
  <c r="F26" i="15" s="1"/>
  <c r="E4" i="15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I26" i="13"/>
  <c r="E26" i="13"/>
  <c r="K16" i="13"/>
  <c r="J16" i="13"/>
  <c r="I16" i="13"/>
  <c r="H16" i="13"/>
  <c r="G16" i="13"/>
  <c r="F16" i="13"/>
  <c r="E16" i="13"/>
  <c r="D16" i="13"/>
  <c r="C16" i="13"/>
  <c r="K8" i="13"/>
  <c r="K26" i="13" s="1"/>
  <c r="J8" i="13"/>
  <c r="I8" i="13"/>
  <c r="H8" i="13"/>
  <c r="G8" i="13"/>
  <c r="G26" i="13" s="1"/>
  <c r="F8" i="13"/>
  <c r="E8" i="13"/>
  <c r="D8" i="13"/>
  <c r="C8" i="13"/>
  <c r="C26" i="13" s="1"/>
  <c r="K4" i="13"/>
  <c r="J4" i="13"/>
  <c r="J26" i="13" s="1"/>
  <c r="I4" i="13"/>
  <c r="H4" i="13"/>
  <c r="H26" i="13" s="1"/>
  <c r="G4" i="13"/>
  <c r="F4" i="13"/>
  <c r="F26" i="13" s="1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I26" i="11" s="1"/>
  <c r="H8" i="11"/>
  <c r="G8" i="11"/>
  <c r="F8" i="11"/>
  <c r="E8" i="11"/>
  <c r="E26" i="11" s="1"/>
  <c r="D8" i="11"/>
  <c r="C8" i="1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K26" i="9" s="1"/>
  <c r="J8" i="9"/>
  <c r="I8" i="9"/>
  <c r="H8" i="9"/>
  <c r="G8" i="9"/>
  <c r="G26" i="9" s="1"/>
  <c r="F8" i="9"/>
  <c r="E8" i="9"/>
  <c r="D8" i="9"/>
  <c r="C8" i="9"/>
  <c r="C26" i="9" s="1"/>
  <c r="K4" i="9"/>
  <c r="J4" i="9"/>
  <c r="J26" i="9" s="1"/>
  <c r="I4" i="9"/>
  <c r="H4" i="9"/>
  <c r="H26" i="9" s="1"/>
  <c r="G4" i="9"/>
  <c r="F4" i="9"/>
  <c r="F26" i="9" s="1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I26" i="7" s="1"/>
  <c r="H8" i="7"/>
  <c r="G8" i="7"/>
  <c r="F8" i="7"/>
  <c r="E8" i="7"/>
  <c r="E26" i="7" s="1"/>
  <c r="D8" i="7"/>
  <c r="C8" i="7"/>
  <c r="K4" i="7"/>
  <c r="J4" i="7"/>
  <c r="J26" i="7" s="1"/>
  <c r="I4" i="7"/>
  <c r="H4" i="7"/>
  <c r="H26" i="7" s="1"/>
  <c r="G4" i="7"/>
  <c r="F4" i="7"/>
  <c r="F26" i="7" s="1"/>
  <c r="E4" i="7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I26" i="4" s="1"/>
  <c r="H8" i="4"/>
  <c r="G8" i="4"/>
  <c r="F8" i="4"/>
  <c r="E8" i="4"/>
  <c r="E26" i="4" s="1"/>
  <c r="D8" i="4"/>
  <c r="C8" i="4"/>
  <c r="K4" i="4"/>
  <c r="J4" i="4"/>
  <c r="J26" i="4" s="1"/>
  <c r="I4" i="4"/>
  <c r="H4" i="4"/>
  <c r="H26" i="4" s="1"/>
  <c r="G4" i="4"/>
  <c r="F4" i="4"/>
  <c r="F26" i="4" s="1"/>
  <c r="E4" i="4"/>
  <c r="D4" i="4"/>
  <c r="D26" i="4" s="1"/>
  <c r="C4" i="4"/>
  <c r="H40" i="23" l="1"/>
  <c r="L40" i="23"/>
  <c r="I92" i="24"/>
  <c r="L92" i="25"/>
  <c r="L92" i="27"/>
  <c r="I51" i="27"/>
  <c r="H92" i="28"/>
  <c r="E92" i="24"/>
  <c r="F92" i="24"/>
  <c r="J92" i="24"/>
  <c r="H92" i="25"/>
  <c r="K92" i="25"/>
  <c r="F92" i="25"/>
  <c r="J92" i="25"/>
  <c r="H92" i="26"/>
  <c r="L92" i="26"/>
  <c r="I92" i="27"/>
  <c r="F92" i="30"/>
  <c r="G92" i="31"/>
  <c r="K92" i="31"/>
  <c r="F51" i="31"/>
  <c r="F92" i="31" s="1"/>
  <c r="J51" i="31"/>
  <c r="J92" i="31" s="1"/>
  <c r="E51" i="31"/>
  <c r="I51" i="31"/>
  <c r="M51" i="31"/>
  <c r="J92" i="32"/>
  <c r="E51" i="32"/>
  <c r="E92" i="32" s="1"/>
  <c r="I51" i="32"/>
  <c r="I92" i="32" s="1"/>
  <c r="M51" i="32"/>
  <c r="M92" i="32" s="1"/>
  <c r="H51" i="32"/>
  <c r="H92" i="32" s="1"/>
  <c r="L51" i="32"/>
  <c r="G92" i="27"/>
  <c r="K51" i="27"/>
  <c r="K92" i="27" s="1"/>
  <c r="J51" i="28"/>
  <c r="J92" i="28" s="1"/>
  <c r="E92" i="31"/>
  <c r="M92" i="31"/>
  <c r="L92" i="32"/>
  <c r="L92" i="30"/>
  <c r="G92" i="30"/>
  <c r="K92" i="30"/>
  <c r="I92" i="31"/>
</calcChain>
</file>

<file path=xl/sharedStrings.xml><?xml version="1.0" encoding="utf-8"?>
<sst xmlns="http://schemas.openxmlformats.org/spreadsheetml/2006/main" count="13219" uniqueCount="205">
  <si>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</si>
  <si>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</si>
  <si>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</si>
  <si>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</si>
  <si>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</si>
  <si>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</si>
  <si>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</si>
  <si>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</si>
  <si>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</si>
  <si>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</si>
  <si>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</si>
  <si>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</si>
  <si>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</si>
  <si>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</si>
  <si>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</si>
  <si>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</si>
  <si>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</si>
  <si>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</si>
  <si>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</si>
  <si>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</si>
  <si>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</si>
  <si>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</si>
  <si>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</si>
  <si>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</si>
  <si>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</si>
  <si>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</si>
  <si>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</si>
  <si>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</si>
  <si>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</si>
  <si>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</si>
  <si>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</si>
  <si>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</si>
  <si>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</si>
  <si>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</si>
  <si>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</si>
  <si>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</si>
  <si>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</si>
  <si>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</si>
  <si>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</si>
  <si>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</si>
  <si>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</si>
  <si>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</si>
  <si>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</si>
  <si>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</si>
  <si>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</si>
  <si>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</si>
  <si>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</si>
  <si>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</si>
  <si>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</si>
  <si>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</si>
  <si>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</si>
  <si>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</si>
  <si>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</si>
  <si>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</si>
  <si>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</si>
  <si>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</si>
  <si>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</si>
  <si>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</si>
  <si>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</si>
  <si>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</si>
  <si>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</si>
  <si>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</si>
  <si>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</si>
  <si>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</si>
  <si>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</si>
  <si>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</si>
  <si>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</si>
  <si>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</si>
  <si>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</si>
  <si>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</si>
  <si>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</si>
  <si>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</si>
  <si>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</si>
  <si>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</si>
  <si>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</si>
  <si>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</si>
  <si>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</si>
  <si>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</si>
  <si>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</si>
  <si>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</si>
  <si>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</si>
  <si>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</si>
  <si>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</si>
  <si>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</si>
  <si>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</si>
  <si>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</si>
  <si>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</si>
  <si>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</si>
  <si>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</si>
  <si>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</si>
  <si>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</si>
  <si>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</si>
  <si>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</si>
  <si>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</si>
  <si>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</si>
  <si>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</si>
  <si>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</si>
  <si>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</si>
  <si>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</si>
  <si>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</si>
  <si>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</si>
  <si>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</si>
  <si>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</si>
  <si>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</si>
  <si>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</si>
  <si>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</si>
  <si>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</si>
  <si>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</si>
  <si>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</si>
  <si>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</si>
  <si>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</si>
  <si>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</si>
  <si>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</si>
  <si>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</si>
  <si>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</si>
  <si>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</si>
  <si>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</si>
  <si>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</si>
  <si>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</si>
  <si>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</si>
  <si>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</si>
  <si>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</si>
  <si>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12. </t>
  </si>
  <si>
    <t>1. Medicine Trading Account</t>
  </si>
  <si>
    <t>2. Laundry Services</t>
  </si>
  <si>
    <t>3. Orthotic And Prosthetic Services</t>
  </si>
  <si>
    <t>8. Health Facilities Management</t>
  </si>
  <si>
    <t>2014/15</t>
  </si>
  <si>
    <t xml:space="preserve">13. </t>
  </si>
  <si>
    <t xml:space="preserve">14. </t>
  </si>
  <si>
    <t xml:space="preserve">15. </t>
  </si>
  <si>
    <t xml:space="preserve">9. </t>
  </si>
  <si>
    <t xml:space="preserve">10. </t>
  </si>
  <si>
    <t xml:space="preserve">11. </t>
  </si>
  <si>
    <t>1. Administration</t>
  </si>
  <si>
    <t>2. District Health Services</t>
  </si>
  <si>
    <t>3. Emergency Medical  Services</t>
  </si>
  <si>
    <t>4. Provincial Hospital Services</t>
  </si>
  <si>
    <t>5. Central Hospital Services</t>
  </si>
  <si>
    <t>6. Health Sciences And Training</t>
  </si>
  <si>
    <t>7. Health Care Support Services</t>
  </si>
  <si>
    <t>2016/17</t>
  </si>
  <si>
    <t>2015/16</t>
  </si>
  <si>
    <t>2013/14</t>
  </si>
  <si>
    <t>2012/13</t>
  </si>
  <si>
    <t>2011/12</t>
  </si>
  <si>
    <t>2010/11</t>
  </si>
  <si>
    <t>Table B.1: Specification of receipts: Health</t>
  </si>
  <si>
    <t>Table B.2: Payments and estimates by economic classification: Health</t>
  </si>
  <si>
    <t>1. Nursing Training Colleges</t>
  </si>
  <si>
    <t>2. Ems Training Colleges</t>
  </si>
  <si>
    <t>3. Bursaries</t>
  </si>
  <si>
    <t>4. Primary Health Care Training</t>
  </si>
  <si>
    <t>5. Training Other</t>
  </si>
  <si>
    <t>1. Central Hospital Services</t>
  </si>
  <si>
    <t>2. Provincial Tertiary Hospital Services</t>
  </si>
  <si>
    <t>1. General (Regional) Hospitals</t>
  </si>
  <si>
    <t>2. Tuberculosis Hospitals</t>
  </si>
  <si>
    <t>3. Psychiatric-Mental Hospitals</t>
  </si>
  <si>
    <t>4. Sub-Acute, Step-Down And Chronic Medical Hospitals</t>
  </si>
  <si>
    <t>5. Dental Training Hospital</t>
  </si>
  <si>
    <t>1. Emergency Services</t>
  </si>
  <si>
    <t>2. Planned Patient Transport</t>
  </si>
  <si>
    <t>1. District Management</t>
  </si>
  <si>
    <t>2. Community Health Clinics</t>
  </si>
  <si>
    <t>3. Community Health Centres</t>
  </si>
  <si>
    <t>4. Community Based Services</t>
  </si>
  <si>
    <t>5. Other Community Services</t>
  </si>
  <si>
    <t>6. Hiv And Aids</t>
  </si>
  <si>
    <t>7. Nutrition</t>
  </si>
  <si>
    <t>8. Coroner Services</t>
  </si>
  <si>
    <t>9. District Hospitals</t>
  </si>
  <si>
    <t>1. Office Of The Mec</t>
  </si>
  <si>
    <t>2. Management</t>
  </si>
  <si>
    <t>1. Community Health Facilities</t>
  </si>
  <si>
    <t>2. District Hospital Services</t>
  </si>
  <si>
    <t>3. Emergency Medical Services</t>
  </si>
  <si>
    <t>6. Other Facilities</t>
  </si>
  <si>
    <t>Table 7.2: Summary of departmental receipts collection</t>
  </si>
  <si>
    <t>Table 7.6: Summary of payments and estimates by programme: Health</t>
  </si>
  <si>
    <t>Table 7.7: Summary of provincial payments and estimates by economic classification: Health</t>
  </si>
  <si>
    <t>Table 7.8: Summary of payments and estimates by sub-programme: Administration</t>
  </si>
  <si>
    <t>Table 7.9: Summary of payments and estimates by economic classification: Administration</t>
  </si>
  <si>
    <t>Table 7.11: Summary of payments and estimates by economic classification: District Health Services</t>
  </si>
  <si>
    <t>Table 7.10: Summary of payments and estimates by sub-programme: District Health Services</t>
  </si>
  <si>
    <t>Table 7.11: Summary of payments and estimates by sub-programme: Emergency Medical  Services</t>
  </si>
  <si>
    <t>Table 7.12: Summary of payments and estimates by economic classification: Emergency Medical  Services</t>
  </si>
  <si>
    <t>Table 7.13: Summary of payments and estimates by sub-programme: Provincial Hospital Services</t>
  </si>
  <si>
    <t>Table 7.14: Summary of payments and estimates by economic classification: Provincial Hospital Services</t>
  </si>
  <si>
    <t>Table 7.15: Summary of payments and estimates by sub-programme: Central Hospital Services</t>
  </si>
  <si>
    <t>Table 7.16: Summary of payments and estimates by economic classification: Central Hospital Services</t>
  </si>
  <si>
    <t>Table 7.18: Summary of payments and estimates by sub-programme: Health Sciences And Training</t>
  </si>
  <si>
    <t>Table 7.19: Summary of payments and estimates by economic classification: Health Sciences And Training</t>
  </si>
  <si>
    <t>Table 7.20: Summary of payments and estimates by sub-programme: Health Care Support Services</t>
  </si>
  <si>
    <t>Table 7.21: Summary of payments and estimates by economic classification: Health Care Support Services</t>
  </si>
  <si>
    <t>Table 7.22: Summary of payments and estimates by sub-programme: Health Facilities Management</t>
  </si>
  <si>
    <t>Table 7.23: Summary of payments and estimates by economic classification: Health Facilities Management</t>
  </si>
  <si>
    <t>Table B.2A: Payments and estimates by economic classification: Administration</t>
  </si>
  <si>
    <t>Table B.2B: Payments and estimates by economic classification: District Health Services</t>
  </si>
  <si>
    <t>Table B.2C: Payments and estimates by economic classification: Emergency Medical  Services</t>
  </si>
  <si>
    <t>Table B.2D: Payments and estimates by economic classification: Provincial Hospital Services</t>
  </si>
  <si>
    <t>Table B.2E: Payments and estimates by economic classification: Central Hospital Services</t>
  </si>
  <si>
    <t>Table B.2F: Payments and estimates by economic classification: Health Sciences And Training</t>
  </si>
  <si>
    <t>Table B.2G: Payments and estimates by economic classification: Health Care Support Services</t>
  </si>
  <si>
    <t>Table B.2H: Payments and estimates by economic classification: Health Facilities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</si>
</sst>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164198</v>
      </c>
      <c r="D9" s="33">
        <v>196395</v>
      </c>
      <c r="E9" s="33">
        <v>207758</v>
      </c>
      <c r="F9" s="32">
        <v>217666</v>
      </c>
      <c r="G9" s="33">
        <v>217666</v>
      </c>
      <c r="H9" s="34">
        <v>219090</v>
      </c>
      <c r="I9" s="33">
        <v>220512</v>
      </c>
      <c r="J9" s="33">
        <v>231538</v>
      </c>
      <c r="K9" s="33">
        <v>243809.514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2449</v>
      </c>
      <c r="D11" s="33">
        <v>17</v>
      </c>
      <c r="E11" s="33">
        <v>12</v>
      </c>
      <c r="F11" s="32">
        <v>21</v>
      </c>
      <c r="G11" s="33">
        <v>21</v>
      </c>
      <c r="H11" s="34">
        <v>27</v>
      </c>
      <c r="I11" s="33">
        <v>21</v>
      </c>
      <c r="J11" s="33">
        <v>21</v>
      </c>
      <c r="K11" s="33">
        <v>22.113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816</v>
      </c>
      <c r="D12" s="33">
        <v>366</v>
      </c>
      <c r="E12" s="33">
        <v>140</v>
      </c>
      <c r="F12" s="32">
        <v>217</v>
      </c>
      <c r="G12" s="33">
        <v>217</v>
      </c>
      <c r="H12" s="34">
        <v>264</v>
      </c>
      <c r="I12" s="33">
        <v>217</v>
      </c>
      <c r="J12" s="33">
        <v>217</v>
      </c>
      <c r="K12" s="33">
        <v>228.50099999999998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7231</v>
      </c>
      <c r="D13" s="33">
        <v>0</v>
      </c>
      <c r="E13" s="33">
        <v>17929</v>
      </c>
      <c r="F13" s="32">
        <v>12000</v>
      </c>
      <c r="G13" s="33">
        <v>12000</v>
      </c>
      <c r="H13" s="34">
        <v>3830</v>
      </c>
      <c r="I13" s="33">
        <v>10000</v>
      </c>
      <c r="J13" s="33">
        <v>10000</v>
      </c>
      <c r="K13" s="33">
        <v>10530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16527</v>
      </c>
      <c r="D14" s="36">
        <v>11220</v>
      </c>
      <c r="E14" s="36">
        <v>12650</v>
      </c>
      <c r="F14" s="35">
        <v>13577</v>
      </c>
      <c r="G14" s="36">
        <v>13577</v>
      </c>
      <c r="H14" s="37">
        <v>18033</v>
      </c>
      <c r="I14" s="36">
        <v>15411</v>
      </c>
      <c r="J14" s="36">
        <v>16182</v>
      </c>
      <c r="K14" s="36">
        <v>17039.646000000001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191221</v>
      </c>
      <c r="D15" s="61">
        <f t="shared" ref="D15:K15" si="1">SUM(D5:D14)</f>
        <v>207998</v>
      </c>
      <c r="E15" s="61">
        <f t="shared" si="1"/>
        <v>238489</v>
      </c>
      <c r="F15" s="62">
        <f t="shared" si="1"/>
        <v>243481</v>
      </c>
      <c r="G15" s="61">
        <f t="shared" si="1"/>
        <v>243481</v>
      </c>
      <c r="H15" s="63">
        <f t="shared" si="1"/>
        <v>241244</v>
      </c>
      <c r="I15" s="61">
        <f t="shared" si="1"/>
        <v>246161</v>
      </c>
      <c r="J15" s="61">
        <f t="shared" si="1"/>
        <v>257958</v>
      </c>
      <c r="K15" s="61">
        <f t="shared" si="1"/>
        <v>271629.77399999998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4473068</v>
      </c>
      <c r="D4" s="33">
        <v>5773286</v>
      </c>
      <c r="E4" s="33">
        <v>6375683.4199999999</v>
      </c>
      <c r="F4" s="27">
        <v>6766177</v>
      </c>
      <c r="G4" s="28">
        <v>6849277</v>
      </c>
      <c r="H4" s="29">
        <v>6891397</v>
      </c>
      <c r="I4" s="33">
        <v>7114952</v>
      </c>
      <c r="J4" s="33">
        <v>7582087</v>
      </c>
      <c r="K4" s="33">
        <v>7983937.6109999996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832030</v>
      </c>
      <c r="D5" s="33">
        <v>891705</v>
      </c>
      <c r="E5" s="33">
        <v>591900</v>
      </c>
      <c r="F5" s="32">
        <v>624381</v>
      </c>
      <c r="G5" s="33">
        <v>624391</v>
      </c>
      <c r="H5" s="34">
        <v>628315</v>
      </c>
      <c r="I5" s="33">
        <v>669183</v>
      </c>
      <c r="J5" s="33">
        <v>710328</v>
      </c>
      <c r="K5" s="33">
        <v>747975.38399999996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158</v>
      </c>
      <c r="C6" s="33">
        <v>533949</v>
      </c>
      <c r="D6" s="33">
        <v>570999</v>
      </c>
      <c r="E6" s="33">
        <v>641667</v>
      </c>
      <c r="F6" s="32">
        <v>700652</v>
      </c>
      <c r="G6" s="33">
        <v>701182</v>
      </c>
      <c r="H6" s="34">
        <v>692950</v>
      </c>
      <c r="I6" s="33">
        <v>743815</v>
      </c>
      <c r="J6" s="33">
        <v>788396</v>
      </c>
      <c r="K6" s="33">
        <v>830180.9879999999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183463</v>
      </c>
      <c r="D7" s="33">
        <v>199149</v>
      </c>
      <c r="E7" s="33">
        <v>203283</v>
      </c>
      <c r="F7" s="32">
        <v>219021</v>
      </c>
      <c r="G7" s="33">
        <v>218917</v>
      </c>
      <c r="H7" s="34">
        <v>218731</v>
      </c>
      <c r="I7" s="33">
        <v>242501</v>
      </c>
      <c r="J7" s="33">
        <v>256829</v>
      </c>
      <c r="K7" s="33">
        <v>270440.93699999998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160</v>
      </c>
      <c r="C8" s="33">
        <v>12266</v>
      </c>
      <c r="D8" s="33">
        <v>14481</v>
      </c>
      <c r="E8" s="33">
        <v>14868</v>
      </c>
      <c r="F8" s="32">
        <v>16170</v>
      </c>
      <c r="G8" s="33">
        <v>16270</v>
      </c>
      <c r="H8" s="34">
        <v>16062</v>
      </c>
      <c r="I8" s="33">
        <v>17824</v>
      </c>
      <c r="J8" s="33">
        <v>18886</v>
      </c>
      <c r="K8" s="33">
        <v>19886.957999999999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6034776</v>
      </c>
      <c r="D19" s="46">
        <f t="shared" ref="D19:K19" si="1">SUM(D4:D18)</f>
        <v>7449620</v>
      </c>
      <c r="E19" s="46">
        <f t="shared" si="1"/>
        <v>7827401.4199999999</v>
      </c>
      <c r="F19" s="47">
        <f t="shared" si="1"/>
        <v>8326401</v>
      </c>
      <c r="G19" s="46">
        <f t="shared" si="1"/>
        <v>8410037</v>
      </c>
      <c r="H19" s="48">
        <f t="shared" si="1"/>
        <v>8447455</v>
      </c>
      <c r="I19" s="46">
        <f t="shared" si="1"/>
        <v>8788275</v>
      </c>
      <c r="J19" s="46">
        <f t="shared" si="1"/>
        <v>9356526</v>
      </c>
      <c r="K19" s="46">
        <f t="shared" si="1"/>
        <v>9852421.8780000005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</row>
    <row r="4" spans="1:27" s="23" customFormat="1" ht="12.75" customHeight="1" x14ac:dyDescent="0.25">
      <c r="A4" s="18"/>
      <c r="B4" s="19" t="s">
        <v>6</v>
      </c>
      <c r="C4" s="20">
        <f>SUM(C5:C7)</f>
        <v>5941971</v>
      </c>
      <c r="D4" s="20">
        <f t="shared" ref="D4:K4" si="0">SUM(D5:D7)</f>
        <v>7317820</v>
      </c>
      <c r="E4" s="20">
        <f t="shared" si="0"/>
        <v>7745523.2199999997</v>
      </c>
      <c r="F4" s="21">
        <f t="shared" si="0"/>
        <v>8220260</v>
      </c>
      <c r="G4" s="20">
        <f t="shared" si="0"/>
        <v>8248260</v>
      </c>
      <c r="H4" s="22">
        <f t="shared" si="0"/>
        <v>8273858</v>
      </c>
      <c r="I4" s="20">
        <f t="shared" si="0"/>
        <v>8634529</v>
      </c>
      <c r="J4" s="20">
        <f t="shared" si="0"/>
        <v>9163024</v>
      </c>
      <c r="K4" s="20">
        <f t="shared" si="0"/>
        <v>9648664.2719999999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4479044</v>
      </c>
      <c r="D5" s="28">
        <v>5505036</v>
      </c>
      <c r="E5" s="28">
        <v>5851153.0199999996</v>
      </c>
      <c r="F5" s="27">
        <v>6288416</v>
      </c>
      <c r="G5" s="28">
        <v>6378416</v>
      </c>
      <c r="H5" s="29">
        <v>6370970</v>
      </c>
      <c r="I5" s="28">
        <v>6814383</v>
      </c>
      <c r="J5" s="28">
        <v>7239517</v>
      </c>
      <c r="K5" s="29">
        <v>7623211.4010000005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1462927</v>
      </c>
      <c r="D6" s="33">
        <v>1812784</v>
      </c>
      <c r="E6" s="33">
        <v>1894370.2</v>
      </c>
      <c r="F6" s="32">
        <v>1931844</v>
      </c>
      <c r="G6" s="33">
        <v>1869739</v>
      </c>
      <c r="H6" s="34">
        <v>1902783</v>
      </c>
      <c r="I6" s="33">
        <v>1820146</v>
      </c>
      <c r="J6" s="33">
        <v>1923507</v>
      </c>
      <c r="K6" s="34">
        <v>2025452.8709999998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105</v>
      </c>
      <c r="H7" s="37">
        <v>105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71742</v>
      </c>
      <c r="D8" s="20">
        <f t="shared" ref="D8:K8" si="1">SUM(D9:D15)</f>
        <v>71253</v>
      </c>
      <c r="E8" s="20">
        <f t="shared" si="1"/>
        <v>70795.199999999997</v>
      </c>
      <c r="F8" s="21">
        <f t="shared" si="1"/>
        <v>51441</v>
      </c>
      <c r="G8" s="20">
        <f t="shared" si="1"/>
        <v>108077</v>
      </c>
      <c r="H8" s="22">
        <f t="shared" si="1"/>
        <v>122717</v>
      </c>
      <c r="I8" s="20">
        <f t="shared" si="1"/>
        <v>67085</v>
      </c>
      <c r="J8" s="20">
        <f t="shared" si="1"/>
        <v>69752</v>
      </c>
      <c r="K8" s="20">
        <f t="shared" si="1"/>
        <v>73448.856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229</v>
      </c>
      <c r="D9" s="28">
        <v>111</v>
      </c>
      <c r="E9" s="28">
        <v>287</v>
      </c>
      <c r="F9" s="27">
        <v>525</v>
      </c>
      <c r="G9" s="28">
        <v>361</v>
      </c>
      <c r="H9" s="29">
        <v>361</v>
      </c>
      <c r="I9" s="28">
        <v>549</v>
      </c>
      <c r="J9" s="28">
        <v>581</v>
      </c>
      <c r="K9" s="29">
        <v>611.79299999999989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54</v>
      </c>
      <c r="D10" s="33">
        <v>47</v>
      </c>
      <c r="E10" s="33">
        <v>56.2</v>
      </c>
      <c r="F10" s="32">
        <v>56</v>
      </c>
      <c r="G10" s="33">
        <v>56</v>
      </c>
      <c r="H10" s="34">
        <v>16</v>
      </c>
      <c r="I10" s="33">
        <v>36</v>
      </c>
      <c r="J10" s="33">
        <v>63</v>
      </c>
      <c r="K10" s="34">
        <v>66.338999999999999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32600</v>
      </c>
      <c r="D14" s="33">
        <v>35802</v>
      </c>
      <c r="E14" s="33">
        <v>37770</v>
      </c>
      <c r="F14" s="32">
        <v>28829</v>
      </c>
      <c r="G14" s="33">
        <v>28829</v>
      </c>
      <c r="H14" s="34">
        <v>28829</v>
      </c>
      <c r="I14" s="33">
        <v>30500</v>
      </c>
      <c r="J14" s="33">
        <v>33100</v>
      </c>
      <c r="K14" s="34">
        <v>34854.299999999996</v>
      </c>
    </row>
    <row r="15" spans="1:27" s="14" customFormat="1" ht="12.75" customHeight="1" x14ac:dyDescent="0.25">
      <c r="A15" s="25"/>
      <c r="B15" s="26" t="s">
        <v>20</v>
      </c>
      <c r="C15" s="35">
        <v>38859</v>
      </c>
      <c r="D15" s="36">
        <v>35293</v>
      </c>
      <c r="E15" s="36">
        <v>32682</v>
      </c>
      <c r="F15" s="35">
        <v>22031</v>
      </c>
      <c r="G15" s="36">
        <v>78831</v>
      </c>
      <c r="H15" s="37">
        <v>93511</v>
      </c>
      <c r="I15" s="36">
        <v>36000</v>
      </c>
      <c r="J15" s="36">
        <v>36008</v>
      </c>
      <c r="K15" s="37">
        <v>37916.423999999999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18863</v>
      </c>
      <c r="D16" s="20">
        <f t="shared" ref="D16:K16" si="2">SUM(D17:D23)</f>
        <v>60532</v>
      </c>
      <c r="E16" s="20">
        <f t="shared" si="2"/>
        <v>11083</v>
      </c>
      <c r="F16" s="21">
        <f t="shared" si="2"/>
        <v>54700</v>
      </c>
      <c r="G16" s="20">
        <f t="shared" si="2"/>
        <v>53700</v>
      </c>
      <c r="H16" s="22">
        <f t="shared" si="2"/>
        <v>50880</v>
      </c>
      <c r="I16" s="20">
        <f t="shared" si="2"/>
        <v>86661</v>
      </c>
      <c r="J16" s="20">
        <f t="shared" si="2"/>
        <v>123750</v>
      </c>
      <c r="K16" s="20">
        <f t="shared" si="2"/>
        <v>130308.75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78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18863</v>
      </c>
      <c r="D18" s="33">
        <v>60532</v>
      </c>
      <c r="E18" s="33">
        <v>11083</v>
      </c>
      <c r="F18" s="32">
        <v>54700</v>
      </c>
      <c r="G18" s="33">
        <v>53700</v>
      </c>
      <c r="H18" s="34">
        <v>50802</v>
      </c>
      <c r="I18" s="33">
        <v>86661</v>
      </c>
      <c r="J18" s="33">
        <v>123750</v>
      </c>
      <c r="K18" s="34">
        <v>130308.75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2200</v>
      </c>
      <c r="D24" s="20">
        <v>15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6034776</v>
      </c>
      <c r="D26" s="46">
        <f t="shared" ref="D26:K26" si="3">+D4+D8+D16+D24</f>
        <v>7449620</v>
      </c>
      <c r="E26" s="46">
        <f t="shared" si="3"/>
        <v>7827401.4199999999</v>
      </c>
      <c r="F26" s="47">
        <f t="shared" si="3"/>
        <v>8326401</v>
      </c>
      <c r="G26" s="46">
        <f t="shared" si="3"/>
        <v>8410037</v>
      </c>
      <c r="H26" s="48">
        <f t="shared" si="3"/>
        <v>8447455</v>
      </c>
      <c r="I26" s="46">
        <f t="shared" si="3"/>
        <v>8788275</v>
      </c>
      <c r="J26" s="46">
        <f t="shared" si="3"/>
        <v>9356526</v>
      </c>
      <c r="K26" s="46">
        <f t="shared" si="3"/>
        <v>9852421.8780000005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689717</v>
      </c>
      <c r="D4" s="33">
        <v>758623</v>
      </c>
      <c r="E4" s="33">
        <v>873086</v>
      </c>
      <c r="F4" s="27">
        <v>834199</v>
      </c>
      <c r="G4" s="28">
        <v>840499</v>
      </c>
      <c r="H4" s="29">
        <v>889796</v>
      </c>
      <c r="I4" s="33">
        <v>888645</v>
      </c>
      <c r="J4" s="33">
        <v>932870</v>
      </c>
      <c r="K4" s="33">
        <v>982312.11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1413665</v>
      </c>
      <c r="D5" s="33">
        <v>1754031</v>
      </c>
      <c r="E5" s="33">
        <v>1889885.3</v>
      </c>
      <c r="F5" s="32">
        <v>2087926</v>
      </c>
      <c r="G5" s="33">
        <v>2111480</v>
      </c>
      <c r="H5" s="34">
        <v>2063172</v>
      </c>
      <c r="I5" s="33">
        <v>2190747</v>
      </c>
      <c r="J5" s="33">
        <v>2357557</v>
      </c>
      <c r="K5" s="33">
        <v>2482507.5209999997</v>
      </c>
      <c r="Z5" s="53">
        <f t="shared" si="0"/>
        <v>1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2103382</v>
      </c>
      <c r="D19" s="46">
        <f t="shared" ref="D19:K19" si="1">SUM(D4:D18)</f>
        <v>2512654</v>
      </c>
      <c r="E19" s="46">
        <f t="shared" si="1"/>
        <v>2762971.3</v>
      </c>
      <c r="F19" s="47">
        <f t="shared" si="1"/>
        <v>2922125</v>
      </c>
      <c r="G19" s="46">
        <f t="shared" si="1"/>
        <v>2951979</v>
      </c>
      <c r="H19" s="48">
        <f t="shared" si="1"/>
        <v>2952968</v>
      </c>
      <c r="I19" s="46">
        <f t="shared" si="1"/>
        <v>3079392</v>
      </c>
      <c r="J19" s="46">
        <f t="shared" si="1"/>
        <v>3290427</v>
      </c>
      <c r="K19" s="46">
        <f t="shared" si="1"/>
        <v>3464819.6309999996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</row>
    <row r="4" spans="1:27" s="23" customFormat="1" ht="12.75" customHeight="1" x14ac:dyDescent="0.25">
      <c r="A4" s="18"/>
      <c r="B4" s="19" t="s">
        <v>6</v>
      </c>
      <c r="C4" s="20">
        <f>SUM(C5:C7)</f>
        <v>2083951</v>
      </c>
      <c r="D4" s="20">
        <f t="shared" ref="D4:K4" si="0">SUM(D5:D7)</f>
        <v>2504543</v>
      </c>
      <c r="E4" s="20">
        <f t="shared" si="0"/>
        <v>2752833.1</v>
      </c>
      <c r="F4" s="21">
        <f t="shared" si="0"/>
        <v>2898365</v>
      </c>
      <c r="G4" s="20">
        <f t="shared" si="0"/>
        <v>2920217</v>
      </c>
      <c r="H4" s="22">
        <f t="shared" si="0"/>
        <v>2920035</v>
      </c>
      <c r="I4" s="20">
        <f t="shared" si="0"/>
        <v>3053388</v>
      </c>
      <c r="J4" s="20">
        <f t="shared" si="0"/>
        <v>3241331</v>
      </c>
      <c r="K4" s="20">
        <f t="shared" si="0"/>
        <v>3413121.5429999996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942537</v>
      </c>
      <c r="D5" s="28">
        <v>1154360</v>
      </c>
      <c r="E5" s="28">
        <v>1383329</v>
      </c>
      <c r="F5" s="27">
        <v>1515000</v>
      </c>
      <c r="G5" s="28">
        <v>1533000</v>
      </c>
      <c r="H5" s="29">
        <v>1530744</v>
      </c>
      <c r="I5" s="28">
        <v>1619167</v>
      </c>
      <c r="J5" s="28">
        <v>1716839</v>
      </c>
      <c r="K5" s="29">
        <v>1807831.4669999997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1141414</v>
      </c>
      <c r="D6" s="33">
        <v>1350183</v>
      </c>
      <c r="E6" s="33">
        <v>1369504.1</v>
      </c>
      <c r="F6" s="32">
        <v>1383365</v>
      </c>
      <c r="G6" s="33">
        <v>1387217</v>
      </c>
      <c r="H6" s="34">
        <v>1389291</v>
      </c>
      <c r="I6" s="33">
        <v>1434221</v>
      </c>
      <c r="J6" s="33">
        <v>1524492</v>
      </c>
      <c r="K6" s="34">
        <v>1605290.0760000001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7817</v>
      </c>
      <c r="D8" s="20">
        <f t="shared" ref="D8:K8" si="1">SUM(D9:D15)</f>
        <v>2257</v>
      </c>
      <c r="E8" s="20">
        <f t="shared" si="1"/>
        <v>2773.2</v>
      </c>
      <c r="F8" s="21">
        <f t="shared" si="1"/>
        <v>2760</v>
      </c>
      <c r="G8" s="20">
        <f t="shared" si="1"/>
        <v>4762</v>
      </c>
      <c r="H8" s="22">
        <f t="shared" si="1"/>
        <v>4524</v>
      </c>
      <c r="I8" s="20">
        <f t="shared" si="1"/>
        <v>5004</v>
      </c>
      <c r="J8" s="20">
        <f t="shared" si="1"/>
        <v>5096</v>
      </c>
      <c r="K8" s="20">
        <f t="shared" si="1"/>
        <v>5366.0880000000006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6</v>
      </c>
      <c r="D9" s="28">
        <v>4</v>
      </c>
      <c r="E9" s="28">
        <v>9.1999999999999993</v>
      </c>
      <c r="F9" s="27">
        <v>10</v>
      </c>
      <c r="G9" s="28">
        <v>12</v>
      </c>
      <c r="H9" s="29">
        <v>16</v>
      </c>
      <c r="I9" s="28">
        <v>4</v>
      </c>
      <c r="J9" s="28">
        <v>4</v>
      </c>
      <c r="K9" s="29">
        <v>4.2119999999999997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52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7811</v>
      </c>
      <c r="D15" s="36">
        <v>2253</v>
      </c>
      <c r="E15" s="36">
        <v>2764</v>
      </c>
      <c r="F15" s="35">
        <v>2750</v>
      </c>
      <c r="G15" s="36">
        <v>4750</v>
      </c>
      <c r="H15" s="37">
        <v>4456</v>
      </c>
      <c r="I15" s="36">
        <v>5000</v>
      </c>
      <c r="J15" s="36">
        <v>5092</v>
      </c>
      <c r="K15" s="37">
        <v>5361.8760000000002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11559</v>
      </c>
      <c r="D16" s="20">
        <f t="shared" ref="D16:K16" si="2">SUM(D17:D23)</f>
        <v>5854</v>
      </c>
      <c r="E16" s="20">
        <f t="shared" si="2"/>
        <v>7365</v>
      </c>
      <c r="F16" s="21">
        <f t="shared" si="2"/>
        <v>21000</v>
      </c>
      <c r="G16" s="20">
        <f t="shared" si="2"/>
        <v>27000</v>
      </c>
      <c r="H16" s="22">
        <f t="shared" si="2"/>
        <v>28409</v>
      </c>
      <c r="I16" s="20">
        <f t="shared" si="2"/>
        <v>21000</v>
      </c>
      <c r="J16" s="20">
        <f t="shared" si="2"/>
        <v>44000</v>
      </c>
      <c r="K16" s="20">
        <f t="shared" si="2"/>
        <v>46332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11559</v>
      </c>
      <c r="D18" s="33">
        <v>5854</v>
      </c>
      <c r="E18" s="33">
        <v>7365</v>
      </c>
      <c r="F18" s="32">
        <v>21000</v>
      </c>
      <c r="G18" s="33">
        <v>27000</v>
      </c>
      <c r="H18" s="34">
        <v>28409</v>
      </c>
      <c r="I18" s="33">
        <v>21000</v>
      </c>
      <c r="J18" s="33">
        <v>44000</v>
      </c>
      <c r="K18" s="34">
        <v>46332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55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2103382</v>
      </c>
      <c r="D26" s="46">
        <f t="shared" ref="D26:K26" si="3">+D4+D8+D16+D24</f>
        <v>2512654</v>
      </c>
      <c r="E26" s="46">
        <f t="shared" si="3"/>
        <v>2762971.3000000003</v>
      </c>
      <c r="F26" s="47">
        <f t="shared" si="3"/>
        <v>2922125</v>
      </c>
      <c r="G26" s="46">
        <f t="shared" si="3"/>
        <v>2951979</v>
      </c>
      <c r="H26" s="48">
        <f t="shared" si="3"/>
        <v>2952968</v>
      </c>
      <c r="I26" s="46">
        <f t="shared" si="3"/>
        <v>3079392</v>
      </c>
      <c r="J26" s="46">
        <f t="shared" si="3"/>
        <v>3290427</v>
      </c>
      <c r="K26" s="46">
        <f t="shared" si="3"/>
        <v>3464819.6309999996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367268</v>
      </c>
      <c r="D4" s="33">
        <v>355905</v>
      </c>
      <c r="E4" s="33">
        <v>334032.2</v>
      </c>
      <c r="F4" s="27">
        <v>348035</v>
      </c>
      <c r="G4" s="28">
        <v>309027</v>
      </c>
      <c r="H4" s="29">
        <v>298351</v>
      </c>
      <c r="I4" s="33">
        <v>302768</v>
      </c>
      <c r="J4" s="33">
        <v>321743</v>
      </c>
      <c r="K4" s="33">
        <v>338795.37899999996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14118</v>
      </c>
      <c r="D5" s="33">
        <v>11417</v>
      </c>
      <c r="E5" s="33">
        <v>10904</v>
      </c>
      <c r="F5" s="32">
        <v>12453</v>
      </c>
      <c r="G5" s="33">
        <v>5481</v>
      </c>
      <c r="H5" s="34">
        <v>5401</v>
      </c>
      <c r="I5" s="33">
        <v>7570</v>
      </c>
      <c r="J5" s="33">
        <v>7983</v>
      </c>
      <c r="K5" s="33">
        <v>8406.0990000000002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151</v>
      </c>
      <c r="C6" s="33">
        <v>54272</v>
      </c>
      <c r="D6" s="33">
        <v>64433</v>
      </c>
      <c r="E6" s="33">
        <v>82997</v>
      </c>
      <c r="F6" s="32">
        <v>138000</v>
      </c>
      <c r="G6" s="33">
        <v>206004</v>
      </c>
      <c r="H6" s="34">
        <v>213507</v>
      </c>
      <c r="I6" s="33">
        <v>216950</v>
      </c>
      <c r="J6" s="33">
        <v>219560</v>
      </c>
      <c r="K6" s="33">
        <v>231196.68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73061</v>
      </c>
      <c r="D7" s="33">
        <v>58922</v>
      </c>
      <c r="E7" s="33">
        <v>54574</v>
      </c>
      <c r="F7" s="32">
        <v>57912</v>
      </c>
      <c r="G7" s="33">
        <v>49912</v>
      </c>
      <c r="H7" s="34">
        <v>47795</v>
      </c>
      <c r="I7" s="33">
        <v>52172</v>
      </c>
      <c r="J7" s="33">
        <v>55563</v>
      </c>
      <c r="K7" s="33">
        <v>58507.839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323560</v>
      </c>
      <c r="D8" s="33">
        <v>369780</v>
      </c>
      <c r="E8" s="33">
        <v>419461.1</v>
      </c>
      <c r="F8" s="32">
        <v>435846</v>
      </c>
      <c r="G8" s="33">
        <v>451846</v>
      </c>
      <c r="H8" s="34">
        <v>447698</v>
      </c>
      <c r="I8" s="33">
        <v>471940</v>
      </c>
      <c r="J8" s="33">
        <v>500004</v>
      </c>
      <c r="K8" s="33">
        <v>526504.21199999994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832279</v>
      </c>
      <c r="D19" s="46">
        <f t="shared" ref="D19:K19" si="1">SUM(D4:D18)</f>
        <v>860457</v>
      </c>
      <c r="E19" s="46">
        <f t="shared" si="1"/>
        <v>901968.3</v>
      </c>
      <c r="F19" s="47">
        <f t="shared" si="1"/>
        <v>992246</v>
      </c>
      <c r="G19" s="46">
        <f t="shared" si="1"/>
        <v>1022270</v>
      </c>
      <c r="H19" s="48">
        <f t="shared" si="1"/>
        <v>1012752</v>
      </c>
      <c r="I19" s="46">
        <f t="shared" si="1"/>
        <v>1051400</v>
      </c>
      <c r="J19" s="46">
        <f t="shared" si="1"/>
        <v>1104853</v>
      </c>
      <c r="K19" s="46">
        <f t="shared" si="1"/>
        <v>1163410.2089999998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</row>
    <row r="4" spans="1:27" s="23" customFormat="1" ht="12.75" customHeight="1" x14ac:dyDescent="0.25">
      <c r="A4" s="18"/>
      <c r="B4" s="19" t="s">
        <v>6</v>
      </c>
      <c r="C4" s="20">
        <f>SUM(C5:C7)</f>
        <v>763205</v>
      </c>
      <c r="D4" s="20">
        <f t="shared" ref="D4:K4" si="0">SUM(D5:D7)</f>
        <v>776485</v>
      </c>
      <c r="E4" s="20">
        <f t="shared" si="0"/>
        <v>804266.3</v>
      </c>
      <c r="F4" s="21">
        <f t="shared" si="0"/>
        <v>839509</v>
      </c>
      <c r="G4" s="20">
        <f t="shared" si="0"/>
        <v>803509</v>
      </c>
      <c r="H4" s="22">
        <f t="shared" si="0"/>
        <v>795346</v>
      </c>
      <c r="I4" s="20">
        <f t="shared" si="0"/>
        <v>824702</v>
      </c>
      <c r="J4" s="20">
        <f t="shared" si="0"/>
        <v>874210</v>
      </c>
      <c r="K4" s="20">
        <f t="shared" si="0"/>
        <v>920543.13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717464</v>
      </c>
      <c r="D5" s="28">
        <v>720257</v>
      </c>
      <c r="E5" s="28">
        <v>746254</v>
      </c>
      <c r="F5" s="27">
        <v>763333</v>
      </c>
      <c r="G5" s="28">
        <v>740333</v>
      </c>
      <c r="H5" s="29">
        <v>740733</v>
      </c>
      <c r="I5" s="28">
        <v>766143</v>
      </c>
      <c r="J5" s="28">
        <v>812351</v>
      </c>
      <c r="K5" s="29">
        <v>855405.603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45741</v>
      </c>
      <c r="D6" s="33">
        <v>56228</v>
      </c>
      <c r="E6" s="33">
        <v>58012.3</v>
      </c>
      <c r="F6" s="32">
        <v>76176</v>
      </c>
      <c r="G6" s="33">
        <v>63176</v>
      </c>
      <c r="H6" s="34">
        <v>54613</v>
      </c>
      <c r="I6" s="33">
        <v>58559</v>
      </c>
      <c r="J6" s="33">
        <v>61859</v>
      </c>
      <c r="K6" s="34">
        <v>65137.527000000002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68625</v>
      </c>
      <c r="D8" s="20">
        <f t="shared" ref="D8:K8" si="1">SUM(D9:D15)</f>
        <v>83361</v>
      </c>
      <c r="E8" s="20">
        <f t="shared" si="1"/>
        <v>96138</v>
      </c>
      <c r="F8" s="21">
        <f t="shared" si="1"/>
        <v>146737</v>
      </c>
      <c r="G8" s="20">
        <f t="shared" si="1"/>
        <v>214761</v>
      </c>
      <c r="H8" s="22">
        <f t="shared" si="1"/>
        <v>216231</v>
      </c>
      <c r="I8" s="20">
        <f t="shared" si="1"/>
        <v>220698</v>
      </c>
      <c r="J8" s="20">
        <f t="shared" si="1"/>
        <v>224043</v>
      </c>
      <c r="K8" s="20">
        <f t="shared" si="1"/>
        <v>235917.27900000001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25</v>
      </c>
      <c r="D9" s="28">
        <v>26</v>
      </c>
      <c r="E9" s="28">
        <v>33</v>
      </c>
      <c r="F9" s="27">
        <v>22</v>
      </c>
      <c r="G9" s="28">
        <v>42</v>
      </c>
      <c r="H9" s="29">
        <v>49</v>
      </c>
      <c r="I9" s="28">
        <v>48</v>
      </c>
      <c r="J9" s="28">
        <v>53</v>
      </c>
      <c r="K9" s="29">
        <v>55.808999999999997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7637</v>
      </c>
      <c r="D10" s="33">
        <v>8588</v>
      </c>
      <c r="E10" s="33">
        <v>10119</v>
      </c>
      <c r="F10" s="32">
        <v>11315</v>
      </c>
      <c r="G10" s="33">
        <v>11315</v>
      </c>
      <c r="H10" s="34">
        <v>11315</v>
      </c>
      <c r="I10" s="33">
        <v>13000</v>
      </c>
      <c r="J10" s="33">
        <v>14000</v>
      </c>
      <c r="K10" s="34">
        <v>14742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57</v>
      </c>
      <c r="F11" s="32">
        <v>0</v>
      </c>
      <c r="G11" s="33">
        <v>0</v>
      </c>
      <c r="H11" s="34">
        <v>470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8510</v>
      </c>
      <c r="D14" s="33">
        <v>14298</v>
      </c>
      <c r="E14" s="33">
        <v>15130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52453</v>
      </c>
      <c r="D15" s="36">
        <v>60449</v>
      </c>
      <c r="E15" s="36">
        <v>70799</v>
      </c>
      <c r="F15" s="35">
        <v>135400</v>
      </c>
      <c r="G15" s="36">
        <v>203404</v>
      </c>
      <c r="H15" s="37">
        <v>204397</v>
      </c>
      <c r="I15" s="36">
        <v>207650</v>
      </c>
      <c r="J15" s="36">
        <v>209990</v>
      </c>
      <c r="K15" s="37">
        <v>221119.47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427</v>
      </c>
      <c r="D16" s="20">
        <f t="shared" ref="D16:K16" si="2">SUM(D17:D23)</f>
        <v>610</v>
      </c>
      <c r="E16" s="20">
        <f t="shared" si="2"/>
        <v>1564</v>
      </c>
      <c r="F16" s="21">
        <f t="shared" si="2"/>
        <v>6000</v>
      </c>
      <c r="G16" s="20">
        <f t="shared" si="2"/>
        <v>4000</v>
      </c>
      <c r="H16" s="22">
        <f t="shared" si="2"/>
        <v>1175</v>
      </c>
      <c r="I16" s="20">
        <f t="shared" si="2"/>
        <v>6000</v>
      </c>
      <c r="J16" s="20">
        <f t="shared" si="2"/>
        <v>6600</v>
      </c>
      <c r="K16" s="20">
        <f t="shared" si="2"/>
        <v>6949.7999999999993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427</v>
      </c>
      <c r="D18" s="33">
        <v>610</v>
      </c>
      <c r="E18" s="33">
        <v>1564</v>
      </c>
      <c r="F18" s="32">
        <v>6000</v>
      </c>
      <c r="G18" s="33">
        <v>4000</v>
      </c>
      <c r="H18" s="34">
        <v>1175</v>
      </c>
      <c r="I18" s="33">
        <v>6000</v>
      </c>
      <c r="J18" s="33">
        <v>6600</v>
      </c>
      <c r="K18" s="34">
        <v>6949.7999999999993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22</v>
      </c>
      <c r="D24" s="20">
        <v>1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832279</v>
      </c>
      <c r="D26" s="46">
        <f t="shared" ref="D26:K26" si="3">+D4+D8+D16+D24</f>
        <v>860457</v>
      </c>
      <c r="E26" s="46">
        <f t="shared" si="3"/>
        <v>901968.3</v>
      </c>
      <c r="F26" s="47">
        <f t="shared" si="3"/>
        <v>992246</v>
      </c>
      <c r="G26" s="46">
        <f t="shared" si="3"/>
        <v>1022270</v>
      </c>
      <c r="H26" s="48">
        <f t="shared" si="3"/>
        <v>1012752</v>
      </c>
      <c r="I26" s="46">
        <f t="shared" si="3"/>
        <v>1051400</v>
      </c>
      <c r="J26" s="46">
        <f t="shared" si="3"/>
        <v>1104853</v>
      </c>
      <c r="K26" s="46">
        <f t="shared" si="3"/>
        <v>1163410.209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 t="s">
        <v>32</v>
      </c>
    </row>
    <row r="4" spans="1:27" s="14" customFormat="1" ht="12.75" customHeight="1" x14ac:dyDescent="0.25">
      <c r="A4" s="25"/>
      <c r="B4" s="56" t="s">
        <v>123</v>
      </c>
      <c r="C4" s="33">
        <v>10764</v>
      </c>
      <c r="D4" s="33">
        <v>13971</v>
      </c>
      <c r="E4" s="33">
        <v>15170</v>
      </c>
      <c r="F4" s="27">
        <v>16004</v>
      </c>
      <c r="G4" s="28">
        <v>0</v>
      </c>
      <c r="H4" s="29">
        <v>0</v>
      </c>
      <c r="I4" s="33">
        <v>0</v>
      </c>
      <c r="J4" s="33">
        <v>0</v>
      </c>
      <c r="K4" s="33">
        <v>18900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124</v>
      </c>
      <c r="C5" s="33">
        <v>77550</v>
      </c>
      <c r="D5" s="33">
        <v>85054</v>
      </c>
      <c r="E5" s="33">
        <v>90172</v>
      </c>
      <c r="F5" s="32">
        <v>102246</v>
      </c>
      <c r="G5" s="33">
        <v>98196</v>
      </c>
      <c r="H5" s="34">
        <v>96516</v>
      </c>
      <c r="I5" s="33">
        <v>104578</v>
      </c>
      <c r="J5" s="33">
        <v>106978</v>
      </c>
      <c r="K5" s="33">
        <v>112647.83399999999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125</v>
      </c>
      <c r="C6" s="33">
        <v>23442</v>
      </c>
      <c r="D6" s="33">
        <v>26005</v>
      </c>
      <c r="E6" s="33">
        <v>25336</v>
      </c>
      <c r="F6" s="32">
        <v>25036</v>
      </c>
      <c r="G6" s="33">
        <v>25197</v>
      </c>
      <c r="H6" s="34">
        <v>25742</v>
      </c>
      <c r="I6" s="33">
        <v>36381</v>
      </c>
      <c r="J6" s="33">
        <v>38558</v>
      </c>
      <c r="K6" s="33">
        <v>40601.574000000001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111756</v>
      </c>
      <c r="D19" s="46">
        <f t="shared" ref="D19:K19" si="1">SUM(D4:D18)</f>
        <v>125030</v>
      </c>
      <c r="E19" s="46">
        <f t="shared" si="1"/>
        <v>130678</v>
      </c>
      <c r="F19" s="47">
        <f t="shared" si="1"/>
        <v>143286</v>
      </c>
      <c r="G19" s="46">
        <f t="shared" si="1"/>
        <v>123393</v>
      </c>
      <c r="H19" s="48">
        <f t="shared" si="1"/>
        <v>122258</v>
      </c>
      <c r="I19" s="46">
        <f t="shared" si="1"/>
        <v>140959</v>
      </c>
      <c r="J19" s="46">
        <f t="shared" si="1"/>
        <v>145536</v>
      </c>
      <c r="K19" s="46">
        <f t="shared" si="1"/>
        <v>172149.40799999997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</row>
    <row r="4" spans="1:27" s="23" customFormat="1" ht="12.75" customHeight="1" x14ac:dyDescent="0.25">
      <c r="A4" s="18"/>
      <c r="B4" s="19" t="s">
        <v>6</v>
      </c>
      <c r="C4" s="20">
        <f>SUM(C5:C7)</f>
        <v>100327</v>
      </c>
      <c r="D4" s="20">
        <f t="shared" ref="D4:K4" si="0">SUM(D5:D7)</f>
        <v>110448</v>
      </c>
      <c r="E4" s="20">
        <f t="shared" si="0"/>
        <v>112663</v>
      </c>
      <c r="F4" s="21">
        <f t="shared" si="0"/>
        <v>126157</v>
      </c>
      <c r="G4" s="20">
        <f t="shared" si="0"/>
        <v>116157</v>
      </c>
      <c r="H4" s="22">
        <f t="shared" si="0"/>
        <v>115039</v>
      </c>
      <c r="I4" s="20">
        <f t="shared" si="0"/>
        <v>132685</v>
      </c>
      <c r="J4" s="20">
        <f t="shared" si="0"/>
        <v>143673</v>
      </c>
      <c r="K4" s="20">
        <f t="shared" si="0"/>
        <v>151287.66899999999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69843</v>
      </c>
      <c r="D5" s="28">
        <v>75511</v>
      </c>
      <c r="E5" s="28">
        <v>78745</v>
      </c>
      <c r="F5" s="27">
        <v>92285</v>
      </c>
      <c r="G5" s="28">
        <v>82285</v>
      </c>
      <c r="H5" s="29">
        <v>81135</v>
      </c>
      <c r="I5" s="28">
        <v>89900</v>
      </c>
      <c r="J5" s="28">
        <v>99136</v>
      </c>
      <c r="K5" s="29">
        <v>104502.87899999999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30484</v>
      </c>
      <c r="D6" s="33">
        <v>34937</v>
      </c>
      <c r="E6" s="33">
        <v>33918</v>
      </c>
      <c r="F6" s="32">
        <v>33872</v>
      </c>
      <c r="G6" s="33">
        <v>33872</v>
      </c>
      <c r="H6" s="34">
        <v>33904</v>
      </c>
      <c r="I6" s="33">
        <v>42785</v>
      </c>
      <c r="J6" s="33">
        <v>44537</v>
      </c>
      <c r="K6" s="34">
        <v>46784.79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11376</v>
      </c>
      <c r="D8" s="20">
        <f t="shared" ref="D8:K8" si="1">SUM(D9:D15)</f>
        <v>14545</v>
      </c>
      <c r="E8" s="20">
        <f t="shared" si="1"/>
        <v>16630</v>
      </c>
      <c r="F8" s="21">
        <f t="shared" si="1"/>
        <v>16527</v>
      </c>
      <c r="G8" s="20">
        <f t="shared" si="1"/>
        <v>1571</v>
      </c>
      <c r="H8" s="22">
        <f t="shared" si="1"/>
        <v>1602</v>
      </c>
      <c r="I8" s="20">
        <f t="shared" si="1"/>
        <v>674</v>
      </c>
      <c r="J8" s="20">
        <f t="shared" si="1"/>
        <v>708</v>
      </c>
      <c r="K8" s="20">
        <f t="shared" si="1"/>
        <v>19645.523999999998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152</v>
      </c>
      <c r="D9" s="28">
        <v>62</v>
      </c>
      <c r="E9" s="28">
        <v>137</v>
      </c>
      <c r="F9" s="27">
        <v>79</v>
      </c>
      <c r="G9" s="28">
        <v>127</v>
      </c>
      <c r="H9" s="29">
        <v>159</v>
      </c>
      <c r="I9" s="28">
        <v>124</v>
      </c>
      <c r="J9" s="28">
        <v>130</v>
      </c>
      <c r="K9" s="29">
        <v>136.88999999999999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11224</v>
      </c>
      <c r="D10" s="33">
        <v>14483</v>
      </c>
      <c r="E10" s="33">
        <v>15170</v>
      </c>
      <c r="F10" s="32">
        <v>16448</v>
      </c>
      <c r="G10" s="33">
        <v>444</v>
      </c>
      <c r="H10" s="34">
        <v>444</v>
      </c>
      <c r="I10" s="33">
        <v>0</v>
      </c>
      <c r="J10" s="33">
        <v>0</v>
      </c>
      <c r="K10" s="34">
        <v>18900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1323</v>
      </c>
      <c r="F15" s="35">
        <v>0</v>
      </c>
      <c r="G15" s="36">
        <v>1000</v>
      </c>
      <c r="H15" s="37">
        <v>999</v>
      </c>
      <c r="I15" s="36">
        <v>550</v>
      </c>
      <c r="J15" s="36">
        <v>578</v>
      </c>
      <c r="K15" s="37">
        <v>608.6339999999999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40</v>
      </c>
      <c r="D16" s="20">
        <f t="shared" ref="D16:K16" si="2">SUM(D17:D23)</f>
        <v>35</v>
      </c>
      <c r="E16" s="20">
        <f t="shared" si="2"/>
        <v>1385</v>
      </c>
      <c r="F16" s="21">
        <f t="shared" si="2"/>
        <v>602</v>
      </c>
      <c r="G16" s="20">
        <f t="shared" si="2"/>
        <v>5665</v>
      </c>
      <c r="H16" s="22">
        <f t="shared" si="2"/>
        <v>5617</v>
      </c>
      <c r="I16" s="20">
        <f t="shared" si="2"/>
        <v>7600</v>
      </c>
      <c r="J16" s="20">
        <f t="shared" si="2"/>
        <v>1155</v>
      </c>
      <c r="K16" s="20">
        <f t="shared" si="2"/>
        <v>1216.2149999999997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40</v>
      </c>
      <c r="D18" s="33">
        <v>35</v>
      </c>
      <c r="E18" s="33">
        <v>1385</v>
      </c>
      <c r="F18" s="32">
        <v>602</v>
      </c>
      <c r="G18" s="33">
        <v>5665</v>
      </c>
      <c r="H18" s="34">
        <v>5617</v>
      </c>
      <c r="I18" s="33">
        <v>7600</v>
      </c>
      <c r="J18" s="33">
        <v>1155</v>
      </c>
      <c r="K18" s="34">
        <v>1216.2149999999997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13</v>
      </c>
      <c r="D24" s="20">
        <v>2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111756</v>
      </c>
      <c r="D26" s="46">
        <f t="shared" ref="D26:K26" si="3">+D4+D8+D16+D24</f>
        <v>125030</v>
      </c>
      <c r="E26" s="46">
        <f t="shared" si="3"/>
        <v>130678</v>
      </c>
      <c r="F26" s="47">
        <f t="shared" si="3"/>
        <v>143286</v>
      </c>
      <c r="G26" s="46">
        <f t="shared" si="3"/>
        <v>123393</v>
      </c>
      <c r="H26" s="48">
        <f t="shared" si="3"/>
        <v>122258</v>
      </c>
      <c r="I26" s="46">
        <f t="shared" si="3"/>
        <v>140959</v>
      </c>
      <c r="J26" s="46">
        <f t="shared" si="3"/>
        <v>145536</v>
      </c>
      <c r="K26" s="46">
        <f t="shared" si="3"/>
        <v>172149.408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 t="s">
        <v>32</v>
      </c>
    </row>
    <row r="4" spans="1:27" s="14" customFormat="1" ht="12.75" customHeight="1" x14ac:dyDescent="0.25">
      <c r="A4" s="25"/>
      <c r="B4" s="56" t="s">
        <v>174</v>
      </c>
      <c r="C4" s="33">
        <v>347565</v>
      </c>
      <c r="D4" s="33">
        <v>426102</v>
      </c>
      <c r="E4" s="33">
        <v>562070.19999999995</v>
      </c>
      <c r="F4" s="27">
        <v>162723</v>
      </c>
      <c r="G4" s="28">
        <v>559509</v>
      </c>
      <c r="H4" s="29">
        <v>575760</v>
      </c>
      <c r="I4" s="33">
        <v>266614</v>
      </c>
      <c r="J4" s="33">
        <v>110478</v>
      </c>
      <c r="K4" s="33">
        <v>42249.333999999973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175</v>
      </c>
      <c r="C5" s="33">
        <v>424314</v>
      </c>
      <c r="D5" s="33">
        <v>720786</v>
      </c>
      <c r="E5" s="33">
        <v>651614</v>
      </c>
      <c r="F5" s="32">
        <v>519777</v>
      </c>
      <c r="G5" s="33">
        <v>769143</v>
      </c>
      <c r="H5" s="34">
        <v>664852</v>
      </c>
      <c r="I5" s="33">
        <v>461884</v>
      </c>
      <c r="J5" s="33">
        <v>228268</v>
      </c>
      <c r="K5" s="33">
        <v>17463.203999999998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176</v>
      </c>
      <c r="C6" s="33">
        <v>428</v>
      </c>
      <c r="D6" s="33">
        <v>3285</v>
      </c>
      <c r="E6" s="33">
        <v>5376.6</v>
      </c>
      <c r="F6" s="32">
        <v>9679</v>
      </c>
      <c r="G6" s="33">
        <v>1010</v>
      </c>
      <c r="H6" s="34">
        <v>1066</v>
      </c>
      <c r="I6" s="33">
        <v>1737</v>
      </c>
      <c r="J6" s="33">
        <v>1737</v>
      </c>
      <c r="K6" s="33">
        <v>1737.0609999999999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137</v>
      </c>
      <c r="C7" s="33">
        <v>204691</v>
      </c>
      <c r="D7" s="33">
        <v>531961</v>
      </c>
      <c r="E7" s="33">
        <v>812897.5</v>
      </c>
      <c r="F7" s="32">
        <v>514276</v>
      </c>
      <c r="G7" s="33">
        <v>355636</v>
      </c>
      <c r="H7" s="34">
        <v>436920</v>
      </c>
      <c r="I7" s="33">
        <v>607395</v>
      </c>
      <c r="J7" s="33">
        <v>742939</v>
      </c>
      <c r="K7" s="33">
        <v>129496.76699999999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138</v>
      </c>
      <c r="C8" s="33">
        <v>11982</v>
      </c>
      <c r="D8" s="33">
        <v>4720</v>
      </c>
      <c r="E8" s="33">
        <v>28598.1</v>
      </c>
      <c r="F8" s="32">
        <v>25281</v>
      </c>
      <c r="G8" s="33">
        <v>12824</v>
      </c>
      <c r="H8" s="34">
        <v>17731</v>
      </c>
      <c r="I8" s="33">
        <v>12230</v>
      </c>
      <c r="J8" s="33">
        <v>33961</v>
      </c>
      <c r="K8" s="33">
        <v>6330.9329999999973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177</v>
      </c>
      <c r="C9" s="33">
        <v>98267</v>
      </c>
      <c r="D9" s="33">
        <v>208145</v>
      </c>
      <c r="E9" s="33">
        <v>313040.89999999997</v>
      </c>
      <c r="F9" s="32">
        <v>404867</v>
      </c>
      <c r="G9" s="33">
        <v>246745</v>
      </c>
      <c r="H9" s="34">
        <v>248538</v>
      </c>
      <c r="I9" s="33">
        <v>129497</v>
      </c>
      <c r="J9" s="33">
        <v>170088</v>
      </c>
      <c r="K9" s="33">
        <v>90524.66399999999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1087247</v>
      </c>
      <c r="D19" s="46">
        <f t="shared" ref="D19:K19" si="1">SUM(D4:D18)</f>
        <v>1894999</v>
      </c>
      <c r="E19" s="46">
        <f t="shared" si="1"/>
        <v>2373597.3000000003</v>
      </c>
      <c r="F19" s="47">
        <f t="shared" si="1"/>
        <v>1636603</v>
      </c>
      <c r="G19" s="46">
        <f t="shared" si="1"/>
        <v>1944867</v>
      </c>
      <c r="H19" s="48">
        <f t="shared" si="1"/>
        <v>1944867</v>
      </c>
      <c r="I19" s="46">
        <f t="shared" si="1"/>
        <v>1479357</v>
      </c>
      <c r="J19" s="46">
        <f t="shared" si="1"/>
        <v>1287471</v>
      </c>
      <c r="K19" s="46">
        <f t="shared" si="1"/>
        <v>287801.96299999999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</row>
    <row r="4" spans="1:27" s="23" customFormat="1" ht="12.75" customHeight="1" x14ac:dyDescent="0.25">
      <c r="A4" s="18"/>
      <c r="B4" s="19" t="s">
        <v>6</v>
      </c>
      <c r="C4" s="20">
        <f>SUM(C5:C7)</f>
        <v>258169</v>
      </c>
      <c r="D4" s="20">
        <f t="shared" ref="D4:K4" si="0">SUM(D5:D7)</f>
        <v>522372</v>
      </c>
      <c r="E4" s="20">
        <f t="shared" si="0"/>
        <v>463509.56</v>
      </c>
      <c r="F4" s="21">
        <f t="shared" si="0"/>
        <v>472871</v>
      </c>
      <c r="G4" s="20">
        <f t="shared" si="0"/>
        <v>354283</v>
      </c>
      <c r="H4" s="22">
        <f t="shared" si="0"/>
        <v>356194</v>
      </c>
      <c r="I4" s="20">
        <f t="shared" si="0"/>
        <v>169774</v>
      </c>
      <c r="J4" s="20">
        <f t="shared" si="0"/>
        <v>207468</v>
      </c>
      <c r="K4" s="20">
        <f t="shared" si="0"/>
        <v>233070.804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5037</v>
      </c>
      <c r="D5" s="28">
        <v>12736</v>
      </c>
      <c r="E5" s="28">
        <v>21998.400000000001</v>
      </c>
      <c r="F5" s="27">
        <v>14628</v>
      </c>
      <c r="G5" s="28">
        <v>25853</v>
      </c>
      <c r="H5" s="29">
        <v>25181</v>
      </c>
      <c r="I5" s="28">
        <v>7581</v>
      </c>
      <c r="J5" s="28">
        <v>5000</v>
      </c>
      <c r="K5" s="29">
        <v>5000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253132</v>
      </c>
      <c r="D6" s="33">
        <v>509636</v>
      </c>
      <c r="E6" s="33">
        <v>441511.16</v>
      </c>
      <c r="F6" s="32">
        <v>458243</v>
      </c>
      <c r="G6" s="33">
        <v>328430</v>
      </c>
      <c r="H6" s="34">
        <v>331013</v>
      </c>
      <c r="I6" s="33">
        <v>162193</v>
      </c>
      <c r="J6" s="33">
        <v>202468</v>
      </c>
      <c r="K6" s="34">
        <v>228070.804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10783</v>
      </c>
      <c r="E8" s="20">
        <f t="shared" si="1"/>
        <v>20000</v>
      </c>
      <c r="F8" s="21">
        <f t="shared" si="1"/>
        <v>20000</v>
      </c>
      <c r="G8" s="20">
        <f t="shared" si="1"/>
        <v>20000</v>
      </c>
      <c r="H8" s="22">
        <f t="shared" si="1"/>
        <v>20022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10000</v>
      </c>
      <c r="E14" s="33">
        <v>20000</v>
      </c>
      <c r="F14" s="32">
        <v>20000</v>
      </c>
      <c r="G14" s="33">
        <v>20000</v>
      </c>
      <c r="H14" s="34">
        <v>20022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783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829078</v>
      </c>
      <c r="D16" s="20">
        <f t="shared" ref="D16:K16" si="2">SUM(D17:D23)</f>
        <v>1361844</v>
      </c>
      <c r="E16" s="20">
        <f t="shared" si="2"/>
        <v>1890087.74</v>
      </c>
      <c r="F16" s="21">
        <f t="shared" si="2"/>
        <v>1143732</v>
      </c>
      <c r="G16" s="20">
        <f t="shared" si="2"/>
        <v>1570584</v>
      </c>
      <c r="H16" s="22">
        <f t="shared" si="2"/>
        <v>1568651</v>
      </c>
      <c r="I16" s="20">
        <f t="shared" si="2"/>
        <v>1309583</v>
      </c>
      <c r="J16" s="20">
        <f t="shared" si="2"/>
        <v>1080003</v>
      </c>
      <c r="K16" s="20">
        <f t="shared" si="2"/>
        <v>54730.905999999944</v>
      </c>
    </row>
    <row r="17" spans="1:11" s="14" customFormat="1" ht="12.75" customHeight="1" x14ac:dyDescent="0.25">
      <c r="A17" s="25"/>
      <c r="B17" s="26" t="s">
        <v>22</v>
      </c>
      <c r="C17" s="27">
        <v>778730</v>
      </c>
      <c r="D17" s="28">
        <v>1048172</v>
      </c>
      <c r="E17" s="28">
        <v>1662935.84</v>
      </c>
      <c r="F17" s="27">
        <v>864152</v>
      </c>
      <c r="G17" s="28">
        <v>1425231</v>
      </c>
      <c r="H17" s="29">
        <v>1429298</v>
      </c>
      <c r="I17" s="28">
        <v>1249773</v>
      </c>
      <c r="J17" s="28">
        <v>1076903</v>
      </c>
      <c r="K17" s="29">
        <v>54730.605999999942</v>
      </c>
    </row>
    <row r="18" spans="1:11" s="14" customFormat="1" ht="12.75" customHeight="1" x14ac:dyDescent="0.25">
      <c r="A18" s="25"/>
      <c r="B18" s="26" t="s">
        <v>23</v>
      </c>
      <c r="C18" s="32">
        <v>49550</v>
      </c>
      <c r="D18" s="33">
        <v>287217</v>
      </c>
      <c r="E18" s="33">
        <v>227151.9</v>
      </c>
      <c r="F18" s="32">
        <v>279580</v>
      </c>
      <c r="G18" s="33">
        <v>145353</v>
      </c>
      <c r="H18" s="34">
        <v>139353</v>
      </c>
      <c r="I18" s="33">
        <v>59810</v>
      </c>
      <c r="J18" s="33">
        <v>3100</v>
      </c>
      <c r="K18" s="34">
        <v>0.3000000000001819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798</v>
      </c>
      <c r="D22" s="33">
        <v>26455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1087247</v>
      </c>
      <c r="D26" s="46">
        <f t="shared" ref="D26:K26" si="3">+D4+D8+D16+D24</f>
        <v>1894999</v>
      </c>
      <c r="E26" s="46">
        <f t="shared" si="3"/>
        <v>2373597.2999999998</v>
      </c>
      <c r="F26" s="47">
        <f t="shared" si="3"/>
        <v>1636603</v>
      </c>
      <c r="G26" s="46">
        <f t="shared" si="3"/>
        <v>1944867</v>
      </c>
      <c r="H26" s="48">
        <f t="shared" si="3"/>
        <v>1944867</v>
      </c>
      <c r="I26" s="46">
        <f t="shared" si="3"/>
        <v>1479357</v>
      </c>
      <c r="J26" s="46">
        <f t="shared" si="3"/>
        <v>1287471</v>
      </c>
      <c r="K26" s="46">
        <f t="shared" si="3"/>
        <v>287801.70999999996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179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 t="s">
        <v>32</v>
      </c>
    </row>
    <row r="4" spans="1:27" s="14" customFormat="1" ht="12.75" customHeight="1" x14ac:dyDescent="0.25">
      <c r="A4" s="25"/>
      <c r="B4" s="55" t="s">
        <v>134</v>
      </c>
      <c r="C4" s="33">
        <v>463648</v>
      </c>
      <c r="D4" s="33">
        <v>576425</v>
      </c>
      <c r="E4" s="33">
        <v>633957.55999999994</v>
      </c>
      <c r="F4" s="27">
        <v>591078</v>
      </c>
      <c r="G4" s="28">
        <v>594710</v>
      </c>
      <c r="H4" s="29">
        <v>622846</v>
      </c>
      <c r="I4" s="33">
        <v>581340</v>
      </c>
      <c r="J4" s="33">
        <v>597700</v>
      </c>
      <c r="K4" s="33">
        <v>629378.09999999986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135</v>
      </c>
      <c r="C5" s="33">
        <v>9279280</v>
      </c>
      <c r="D5" s="33">
        <v>10301546</v>
      </c>
      <c r="E5" s="33">
        <v>11833922.600000001</v>
      </c>
      <c r="F5" s="32">
        <v>13063776</v>
      </c>
      <c r="G5" s="33">
        <v>13123062</v>
      </c>
      <c r="H5" s="34">
        <v>13410064</v>
      </c>
      <c r="I5" s="33">
        <v>14720035</v>
      </c>
      <c r="J5" s="33">
        <v>15965338</v>
      </c>
      <c r="K5" s="33">
        <v>17057963.285999998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136</v>
      </c>
      <c r="C6" s="33">
        <v>822618</v>
      </c>
      <c r="D6" s="33">
        <v>1070387</v>
      </c>
      <c r="E6" s="33">
        <v>926036.04</v>
      </c>
      <c r="F6" s="32">
        <v>972362</v>
      </c>
      <c r="G6" s="33">
        <v>971026</v>
      </c>
      <c r="H6" s="34">
        <v>995298</v>
      </c>
      <c r="I6" s="33">
        <v>1073438</v>
      </c>
      <c r="J6" s="33">
        <v>1133728</v>
      </c>
      <c r="K6" s="33">
        <v>1193815.584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137</v>
      </c>
      <c r="C7" s="33">
        <v>6034776</v>
      </c>
      <c r="D7" s="33">
        <v>7449620</v>
      </c>
      <c r="E7" s="33">
        <v>7827401.4199999999</v>
      </c>
      <c r="F7" s="32">
        <v>8326401</v>
      </c>
      <c r="G7" s="33">
        <v>8410037</v>
      </c>
      <c r="H7" s="34">
        <v>8447455</v>
      </c>
      <c r="I7" s="33">
        <v>8788275</v>
      </c>
      <c r="J7" s="33">
        <v>9356526</v>
      </c>
      <c r="K7" s="33">
        <v>9852421.8780000005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138</v>
      </c>
      <c r="C8" s="33">
        <v>2103382</v>
      </c>
      <c r="D8" s="33">
        <v>2512654</v>
      </c>
      <c r="E8" s="33">
        <v>2762971.3000000003</v>
      </c>
      <c r="F8" s="32">
        <v>2922125</v>
      </c>
      <c r="G8" s="33">
        <v>2951979</v>
      </c>
      <c r="H8" s="34">
        <v>2952968</v>
      </c>
      <c r="I8" s="33">
        <v>3079392</v>
      </c>
      <c r="J8" s="33">
        <v>3290427</v>
      </c>
      <c r="K8" s="33">
        <v>3464819.6309999996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139</v>
      </c>
      <c r="C9" s="33">
        <v>832279</v>
      </c>
      <c r="D9" s="33">
        <v>860457</v>
      </c>
      <c r="E9" s="33">
        <v>901968.3</v>
      </c>
      <c r="F9" s="32">
        <v>992246</v>
      </c>
      <c r="G9" s="33">
        <v>1022270</v>
      </c>
      <c r="H9" s="34">
        <v>1012752</v>
      </c>
      <c r="I9" s="33">
        <v>1051400</v>
      </c>
      <c r="J9" s="33">
        <v>1104853</v>
      </c>
      <c r="K9" s="33">
        <v>1163410.209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140</v>
      </c>
      <c r="C10" s="33">
        <v>111756</v>
      </c>
      <c r="D10" s="33">
        <v>125030</v>
      </c>
      <c r="E10" s="33">
        <v>130678</v>
      </c>
      <c r="F10" s="32">
        <v>143286</v>
      </c>
      <c r="G10" s="33">
        <v>123393</v>
      </c>
      <c r="H10" s="34">
        <v>122258</v>
      </c>
      <c r="I10" s="33">
        <v>140959</v>
      </c>
      <c r="J10" s="33">
        <v>145536</v>
      </c>
      <c r="K10" s="33">
        <v>172149.408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126</v>
      </c>
      <c r="C11" s="33">
        <v>1087247</v>
      </c>
      <c r="D11" s="33">
        <v>1894999</v>
      </c>
      <c r="E11" s="33">
        <v>2373597.2999999998</v>
      </c>
      <c r="F11" s="32">
        <v>1636603</v>
      </c>
      <c r="G11" s="33">
        <v>1944867</v>
      </c>
      <c r="H11" s="34">
        <v>1944867</v>
      </c>
      <c r="I11" s="33">
        <v>1479357</v>
      </c>
      <c r="J11" s="33">
        <v>1287471</v>
      </c>
      <c r="K11" s="33">
        <v>287801.70999999996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131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122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129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130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20734986</v>
      </c>
      <c r="D19" s="46">
        <f t="shared" ref="D19:K19" si="1">SUM(D4:D18)</f>
        <v>24791118</v>
      </c>
      <c r="E19" s="46">
        <f t="shared" si="1"/>
        <v>27390532.520000007</v>
      </c>
      <c r="F19" s="47">
        <f t="shared" si="1"/>
        <v>28647877</v>
      </c>
      <c r="G19" s="46">
        <f t="shared" si="1"/>
        <v>29141344</v>
      </c>
      <c r="H19" s="48">
        <f t="shared" si="1"/>
        <v>29508508</v>
      </c>
      <c r="I19" s="46">
        <f t="shared" si="1"/>
        <v>30914196</v>
      </c>
      <c r="J19" s="46">
        <f t="shared" si="1"/>
        <v>32881579</v>
      </c>
      <c r="K19" s="46">
        <f t="shared" si="1"/>
        <v>33821759.805999994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164198</v>
      </c>
      <c r="F9" s="72">
        <f t="shared" ref="F9:M9" si="1">F10+F19</f>
        <v>196395</v>
      </c>
      <c r="G9" s="72">
        <f t="shared" si="1"/>
        <v>207758</v>
      </c>
      <c r="H9" s="73">
        <f t="shared" si="1"/>
        <v>217666</v>
      </c>
      <c r="I9" s="72">
        <f t="shared" si="1"/>
        <v>217666</v>
      </c>
      <c r="J9" s="74">
        <f t="shared" si="1"/>
        <v>219090</v>
      </c>
      <c r="K9" s="72">
        <f t="shared" si="1"/>
        <v>220512</v>
      </c>
      <c r="L9" s="72">
        <f t="shared" si="1"/>
        <v>231538</v>
      </c>
      <c r="M9" s="72">
        <f t="shared" si="1"/>
        <v>243809.514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163929</v>
      </c>
      <c r="F10" s="100">
        <f t="shared" ref="F10:M10" si="2">SUM(F11:F13)</f>
        <v>195657</v>
      </c>
      <c r="G10" s="100">
        <f t="shared" si="2"/>
        <v>207520</v>
      </c>
      <c r="H10" s="101">
        <f t="shared" si="2"/>
        <v>216856</v>
      </c>
      <c r="I10" s="100">
        <f t="shared" si="2"/>
        <v>216856</v>
      </c>
      <c r="J10" s="102">
        <f t="shared" si="2"/>
        <v>218576</v>
      </c>
      <c r="K10" s="100">
        <f t="shared" si="2"/>
        <v>219702</v>
      </c>
      <c r="L10" s="100">
        <f t="shared" si="2"/>
        <v>230728</v>
      </c>
      <c r="M10" s="100">
        <f t="shared" si="2"/>
        <v>242956.584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17791</v>
      </c>
      <c r="F11" s="79">
        <v>16492</v>
      </c>
      <c r="G11" s="79">
        <v>23858</v>
      </c>
      <c r="H11" s="80">
        <v>13924</v>
      </c>
      <c r="I11" s="79">
        <v>13924</v>
      </c>
      <c r="J11" s="81">
        <v>14467</v>
      </c>
      <c r="K11" s="79">
        <v>22005</v>
      </c>
      <c r="L11" s="79">
        <v>23185</v>
      </c>
      <c r="M11" s="79">
        <v>24413.805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3337</v>
      </c>
      <c r="F12" s="86">
        <v>3028</v>
      </c>
      <c r="G12" s="86">
        <v>169</v>
      </c>
      <c r="H12" s="87">
        <v>783</v>
      </c>
      <c r="I12" s="86">
        <v>783</v>
      </c>
      <c r="J12" s="88">
        <v>1125</v>
      </c>
      <c r="K12" s="86">
        <v>783</v>
      </c>
      <c r="L12" s="86">
        <v>783</v>
      </c>
      <c r="M12" s="86">
        <v>824.49899999999991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142801</v>
      </c>
      <c r="F13" s="86">
        <v>176137</v>
      </c>
      <c r="G13" s="86">
        <v>183493</v>
      </c>
      <c r="H13" s="87">
        <v>202149</v>
      </c>
      <c r="I13" s="86">
        <v>202149</v>
      </c>
      <c r="J13" s="88">
        <v>202984</v>
      </c>
      <c r="K13" s="86">
        <v>196914</v>
      </c>
      <c r="L13" s="86">
        <v>206760</v>
      </c>
      <c r="M13" s="86">
        <v>217718.28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89382</v>
      </c>
      <c r="F15" s="79">
        <v>100665</v>
      </c>
      <c r="G15" s="79">
        <v>114720</v>
      </c>
      <c r="H15" s="80">
        <v>127255</v>
      </c>
      <c r="I15" s="79">
        <v>127255</v>
      </c>
      <c r="J15" s="81">
        <v>126939</v>
      </c>
      <c r="K15" s="79">
        <v>120319</v>
      </c>
      <c r="L15" s="79">
        <v>126335</v>
      </c>
      <c r="M15" s="81">
        <v>133030.755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30</v>
      </c>
      <c r="F16" s="86">
        <v>25</v>
      </c>
      <c r="G16" s="86">
        <v>0</v>
      </c>
      <c r="H16" s="87">
        <v>0</v>
      </c>
      <c r="I16" s="86">
        <v>0</v>
      </c>
      <c r="J16" s="88">
        <v>22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51986</v>
      </c>
      <c r="F17" s="86">
        <v>64728</v>
      </c>
      <c r="G17" s="86">
        <v>56763</v>
      </c>
      <c r="H17" s="87">
        <v>61710</v>
      </c>
      <c r="I17" s="86">
        <v>61710</v>
      </c>
      <c r="J17" s="88">
        <v>61710</v>
      </c>
      <c r="K17" s="86">
        <v>63667</v>
      </c>
      <c r="L17" s="86">
        <v>66845</v>
      </c>
      <c r="M17" s="88">
        <v>70387.784999999989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693</v>
      </c>
      <c r="F18" s="93">
        <v>9983</v>
      </c>
      <c r="G18" s="93">
        <v>11010</v>
      </c>
      <c r="H18" s="94">
        <v>12129</v>
      </c>
      <c r="I18" s="93">
        <v>12129</v>
      </c>
      <c r="J18" s="95">
        <v>12129</v>
      </c>
      <c r="K18" s="93">
        <v>11815</v>
      </c>
      <c r="L18" s="93">
        <v>12406</v>
      </c>
      <c r="M18" s="95">
        <v>13063.518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269</v>
      </c>
      <c r="F19" s="100">
        <v>738</v>
      </c>
      <c r="G19" s="100">
        <v>238</v>
      </c>
      <c r="H19" s="101">
        <v>810</v>
      </c>
      <c r="I19" s="100">
        <v>810</v>
      </c>
      <c r="J19" s="102">
        <v>514</v>
      </c>
      <c r="K19" s="100">
        <v>810</v>
      </c>
      <c r="L19" s="100">
        <v>810</v>
      </c>
      <c r="M19" s="100">
        <v>852.93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2449</v>
      </c>
      <c r="F29" s="72">
        <v>17</v>
      </c>
      <c r="G29" s="72">
        <v>12</v>
      </c>
      <c r="H29" s="73">
        <v>21</v>
      </c>
      <c r="I29" s="72">
        <v>21</v>
      </c>
      <c r="J29" s="74">
        <v>27</v>
      </c>
      <c r="K29" s="72">
        <v>21</v>
      </c>
      <c r="L29" s="72">
        <v>21</v>
      </c>
      <c r="M29" s="72">
        <v>22.113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816</v>
      </c>
      <c r="F31" s="131">
        <f t="shared" ref="F31:M31" si="4">SUM(F32:F34)</f>
        <v>366</v>
      </c>
      <c r="G31" s="131">
        <f t="shared" si="4"/>
        <v>140</v>
      </c>
      <c r="H31" s="132">
        <f t="shared" si="4"/>
        <v>217</v>
      </c>
      <c r="I31" s="131">
        <f t="shared" si="4"/>
        <v>217</v>
      </c>
      <c r="J31" s="133">
        <f t="shared" si="4"/>
        <v>264</v>
      </c>
      <c r="K31" s="131">
        <f t="shared" si="4"/>
        <v>217</v>
      </c>
      <c r="L31" s="131">
        <f t="shared" si="4"/>
        <v>217</v>
      </c>
      <c r="M31" s="131">
        <f t="shared" si="4"/>
        <v>228.50099999999998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816</v>
      </c>
      <c r="F32" s="79">
        <v>366</v>
      </c>
      <c r="G32" s="79">
        <v>140</v>
      </c>
      <c r="H32" s="80">
        <v>217</v>
      </c>
      <c r="I32" s="79">
        <v>217</v>
      </c>
      <c r="J32" s="81">
        <v>264</v>
      </c>
      <c r="K32" s="79">
        <v>217</v>
      </c>
      <c r="L32" s="79">
        <v>217</v>
      </c>
      <c r="M32" s="79">
        <v>228.50099999999998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7231</v>
      </c>
      <c r="F36" s="72">
        <f t="shared" ref="F36:M36" si="5">SUM(F37:F38)</f>
        <v>0</v>
      </c>
      <c r="G36" s="72">
        <f t="shared" si="5"/>
        <v>17929</v>
      </c>
      <c r="H36" s="73">
        <f t="shared" si="5"/>
        <v>12000</v>
      </c>
      <c r="I36" s="72">
        <f t="shared" si="5"/>
        <v>12000</v>
      </c>
      <c r="J36" s="74">
        <f t="shared" si="5"/>
        <v>3830</v>
      </c>
      <c r="K36" s="72">
        <f t="shared" si="5"/>
        <v>10000</v>
      </c>
      <c r="L36" s="72">
        <f t="shared" si="5"/>
        <v>10000</v>
      </c>
      <c r="M36" s="72">
        <f t="shared" si="5"/>
        <v>10530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7231</v>
      </c>
      <c r="F37" s="79">
        <v>0</v>
      </c>
      <c r="G37" s="79">
        <v>17929</v>
      </c>
      <c r="H37" s="80">
        <v>12000</v>
      </c>
      <c r="I37" s="79">
        <v>12000</v>
      </c>
      <c r="J37" s="81">
        <v>3830</v>
      </c>
      <c r="K37" s="79">
        <v>10000</v>
      </c>
      <c r="L37" s="79">
        <v>10000</v>
      </c>
      <c r="M37" s="79">
        <v>10530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16527</v>
      </c>
      <c r="F39" s="72">
        <v>11220</v>
      </c>
      <c r="G39" s="72">
        <v>12650</v>
      </c>
      <c r="H39" s="73">
        <v>13577</v>
      </c>
      <c r="I39" s="72">
        <v>13577</v>
      </c>
      <c r="J39" s="74">
        <v>18033</v>
      </c>
      <c r="K39" s="72">
        <v>15411</v>
      </c>
      <c r="L39" s="72">
        <v>16182</v>
      </c>
      <c r="M39" s="72">
        <v>17039.646000000001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191221</v>
      </c>
      <c r="F40" s="46">
        <f t="shared" ref="F40:M40" si="6">F4+F9+F21+F29+F31+F36+F39</f>
        <v>207998</v>
      </c>
      <c r="G40" s="46">
        <f t="shared" si="6"/>
        <v>238489</v>
      </c>
      <c r="H40" s="47">
        <f t="shared" si="6"/>
        <v>243481</v>
      </c>
      <c r="I40" s="46">
        <f t="shared" si="6"/>
        <v>243481</v>
      </c>
      <c r="J40" s="48">
        <f t="shared" si="6"/>
        <v>241244</v>
      </c>
      <c r="K40" s="46">
        <f t="shared" si="6"/>
        <v>246161</v>
      </c>
      <c r="L40" s="46">
        <f t="shared" si="6"/>
        <v>257958</v>
      </c>
      <c r="M40" s="46">
        <f t="shared" si="6"/>
        <v>271629.77399999998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148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19186343</v>
      </c>
      <c r="F4" s="72">
        <f t="shared" ref="F4:M4" si="0">F5+F8+F47</f>
        <v>22374653</v>
      </c>
      <c r="G4" s="72">
        <f t="shared" si="0"/>
        <v>24746844.579999998</v>
      </c>
      <c r="H4" s="73">
        <f t="shared" si="0"/>
        <v>26585714</v>
      </c>
      <c r="I4" s="72">
        <f t="shared" si="0"/>
        <v>26553971</v>
      </c>
      <c r="J4" s="74">
        <f t="shared" si="0"/>
        <v>26855393</v>
      </c>
      <c r="K4" s="72">
        <f t="shared" si="0"/>
        <v>28624542</v>
      </c>
      <c r="L4" s="72">
        <f t="shared" si="0"/>
        <v>30769781</v>
      </c>
      <c r="M4" s="72">
        <f t="shared" si="0"/>
        <v>32650685.689999998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12935381</v>
      </c>
      <c r="F5" s="100">
        <f t="shared" ref="F5:M5" si="1">SUM(F6:F7)</f>
        <v>15118307</v>
      </c>
      <c r="G5" s="100">
        <f t="shared" si="1"/>
        <v>16886344.829999998</v>
      </c>
      <c r="H5" s="101">
        <f t="shared" si="1"/>
        <v>18355557</v>
      </c>
      <c r="I5" s="100">
        <f t="shared" si="1"/>
        <v>18652036</v>
      </c>
      <c r="J5" s="102">
        <f t="shared" si="1"/>
        <v>18676690</v>
      </c>
      <c r="K5" s="100">
        <f t="shared" si="1"/>
        <v>20188402</v>
      </c>
      <c r="L5" s="100">
        <f t="shared" si="1"/>
        <v>21700138</v>
      </c>
      <c r="M5" s="100">
        <f t="shared" si="1"/>
        <v>22919325.103999998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11232137</v>
      </c>
      <c r="F6" s="79">
        <v>13137130</v>
      </c>
      <c r="G6" s="79">
        <v>14687242.91</v>
      </c>
      <c r="H6" s="80">
        <v>15987344</v>
      </c>
      <c r="I6" s="79">
        <v>16255091.26</v>
      </c>
      <c r="J6" s="81">
        <v>16264044.26</v>
      </c>
      <c r="K6" s="79">
        <v>17591149</v>
      </c>
      <c r="L6" s="79">
        <v>18875230</v>
      </c>
      <c r="M6" s="79">
        <v>19983939.318999998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1703244</v>
      </c>
      <c r="F7" s="93">
        <v>1981177</v>
      </c>
      <c r="G7" s="93">
        <v>2199101.92</v>
      </c>
      <c r="H7" s="94">
        <v>2368213</v>
      </c>
      <c r="I7" s="93">
        <v>2396944.7400000002</v>
      </c>
      <c r="J7" s="95">
        <v>2412645.7400000002</v>
      </c>
      <c r="K7" s="93">
        <v>2597253</v>
      </c>
      <c r="L7" s="93">
        <v>2824908</v>
      </c>
      <c r="M7" s="93">
        <v>2935385.7850000001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6250962</v>
      </c>
      <c r="F8" s="100">
        <f t="shared" ref="F8:M8" si="2">SUM(F9:F46)</f>
        <v>7256326</v>
      </c>
      <c r="G8" s="100">
        <f t="shared" si="2"/>
        <v>7860499.75</v>
      </c>
      <c r="H8" s="101">
        <f t="shared" si="2"/>
        <v>8230157</v>
      </c>
      <c r="I8" s="100">
        <f t="shared" si="2"/>
        <v>7901830</v>
      </c>
      <c r="J8" s="102">
        <f t="shared" si="2"/>
        <v>8178583</v>
      </c>
      <c r="K8" s="100">
        <f t="shared" si="2"/>
        <v>8436140</v>
      </c>
      <c r="L8" s="100">
        <f t="shared" si="2"/>
        <v>9069643</v>
      </c>
      <c r="M8" s="100">
        <f t="shared" si="2"/>
        <v>9731360.5860000011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67</v>
      </c>
      <c r="F9" s="79">
        <v>28</v>
      </c>
      <c r="G9" s="79">
        <v>32</v>
      </c>
      <c r="H9" s="80">
        <v>38</v>
      </c>
      <c r="I9" s="79">
        <v>37</v>
      </c>
      <c r="J9" s="81">
        <v>29</v>
      </c>
      <c r="K9" s="79">
        <v>32</v>
      </c>
      <c r="L9" s="79">
        <v>34</v>
      </c>
      <c r="M9" s="79">
        <v>35.801999999999992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8877</v>
      </c>
      <c r="F10" s="86">
        <v>11982</v>
      </c>
      <c r="G10" s="86">
        <v>12939.800000000001</v>
      </c>
      <c r="H10" s="87">
        <v>9476</v>
      </c>
      <c r="I10" s="86">
        <v>13192</v>
      </c>
      <c r="J10" s="88">
        <v>13684</v>
      </c>
      <c r="K10" s="86">
        <v>25561</v>
      </c>
      <c r="L10" s="86">
        <v>26938</v>
      </c>
      <c r="M10" s="86">
        <v>11215.503000000001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36373</v>
      </c>
      <c r="F11" s="86">
        <v>69826</v>
      </c>
      <c r="G11" s="86">
        <v>68901.440000000002</v>
      </c>
      <c r="H11" s="87">
        <v>74852</v>
      </c>
      <c r="I11" s="86">
        <v>66126</v>
      </c>
      <c r="J11" s="88">
        <v>64068</v>
      </c>
      <c r="K11" s="86">
        <v>100132</v>
      </c>
      <c r="L11" s="86">
        <v>104550</v>
      </c>
      <c r="M11" s="86">
        <v>100968.76299999999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30915</v>
      </c>
      <c r="F12" s="86">
        <v>9257</v>
      </c>
      <c r="G12" s="86">
        <v>9315.4</v>
      </c>
      <c r="H12" s="87">
        <v>42755</v>
      </c>
      <c r="I12" s="86">
        <v>5730</v>
      </c>
      <c r="J12" s="88">
        <v>65992</v>
      </c>
      <c r="K12" s="86">
        <v>13000</v>
      </c>
      <c r="L12" s="86">
        <v>13650</v>
      </c>
      <c r="M12" s="86">
        <v>14373.449999999999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1033</v>
      </c>
      <c r="F13" s="86">
        <v>1877</v>
      </c>
      <c r="G13" s="86">
        <v>151.30000000000001</v>
      </c>
      <c r="H13" s="87">
        <v>2000</v>
      </c>
      <c r="I13" s="86">
        <v>1546</v>
      </c>
      <c r="J13" s="88">
        <v>1395</v>
      </c>
      <c r="K13" s="86">
        <v>2350</v>
      </c>
      <c r="L13" s="86">
        <v>2465</v>
      </c>
      <c r="M13" s="86">
        <v>2595.645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2056</v>
      </c>
      <c r="F14" s="86">
        <v>4929</v>
      </c>
      <c r="G14" s="86">
        <v>2313.6000000000004</v>
      </c>
      <c r="H14" s="87">
        <v>3682</v>
      </c>
      <c r="I14" s="86">
        <v>2329</v>
      </c>
      <c r="J14" s="88">
        <v>2492</v>
      </c>
      <c r="K14" s="86">
        <v>8111</v>
      </c>
      <c r="L14" s="86">
        <v>8586</v>
      </c>
      <c r="M14" s="86">
        <v>3471.741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82047</v>
      </c>
      <c r="F15" s="86">
        <v>83607</v>
      </c>
      <c r="G15" s="86">
        <v>90817.99</v>
      </c>
      <c r="H15" s="87">
        <v>95423</v>
      </c>
      <c r="I15" s="86">
        <v>92922.5</v>
      </c>
      <c r="J15" s="88">
        <v>92508.5</v>
      </c>
      <c r="K15" s="86">
        <v>112863</v>
      </c>
      <c r="L15" s="86">
        <v>108020</v>
      </c>
      <c r="M15" s="86">
        <v>116985.141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80192</v>
      </c>
      <c r="F16" s="86">
        <v>164578</v>
      </c>
      <c r="G16" s="86">
        <v>152689.46</v>
      </c>
      <c r="H16" s="87">
        <v>153089</v>
      </c>
      <c r="I16" s="86">
        <v>139920</v>
      </c>
      <c r="J16" s="88">
        <v>173415</v>
      </c>
      <c r="K16" s="86">
        <v>133765</v>
      </c>
      <c r="L16" s="86">
        <v>96801</v>
      </c>
      <c r="M16" s="86">
        <v>98275.436999999991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15247</v>
      </c>
      <c r="F17" s="86">
        <v>43016</v>
      </c>
      <c r="G17" s="86">
        <v>53501.700000000004</v>
      </c>
      <c r="H17" s="87">
        <v>14347</v>
      </c>
      <c r="I17" s="86">
        <v>72029</v>
      </c>
      <c r="J17" s="88">
        <v>26386</v>
      </c>
      <c r="K17" s="86">
        <v>25600</v>
      </c>
      <c r="L17" s="86">
        <v>19888</v>
      </c>
      <c r="M17" s="86">
        <v>20942.063999999998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8668</v>
      </c>
      <c r="F18" s="86">
        <v>4912</v>
      </c>
      <c r="G18" s="86">
        <v>72.2</v>
      </c>
      <c r="H18" s="87">
        <v>4753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408246</v>
      </c>
      <c r="F19" s="86">
        <v>566011</v>
      </c>
      <c r="G19" s="86">
        <v>539752.1</v>
      </c>
      <c r="H19" s="87">
        <v>612000</v>
      </c>
      <c r="I19" s="86">
        <v>610260</v>
      </c>
      <c r="J19" s="88">
        <v>595074</v>
      </c>
      <c r="K19" s="86">
        <v>706562</v>
      </c>
      <c r="L19" s="86">
        <v>716998</v>
      </c>
      <c r="M19" s="86">
        <v>816905.81699999992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4267</v>
      </c>
      <c r="F21" s="86">
        <v>5037</v>
      </c>
      <c r="G21" s="86">
        <v>7320.9</v>
      </c>
      <c r="H21" s="87">
        <v>3629</v>
      </c>
      <c r="I21" s="86">
        <v>3291.5</v>
      </c>
      <c r="J21" s="88">
        <v>5589.5</v>
      </c>
      <c r="K21" s="86">
        <v>3891</v>
      </c>
      <c r="L21" s="86">
        <v>4107</v>
      </c>
      <c r="M21" s="86">
        <v>4324.6709999999994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220537</v>
      </c>
      <c r="F22" s="86">
        <v>240942</v>
      </c>
      <c r="G22" s="86">
        <v>175449.8</v>
      </c>
      <c r="H22" s="87">
        <v>124308</v>
      </c>
      <c r="I22" s="86">
        <v>140052</v>
      </c>
      <c r="J22" s="88">
        <v>139092</v>
      </c>
      <c r="K22" s="86">
        <v>111633</v>
      </c>
      <c r="L22" s="86">
        <v>116486</v>
      </c>
      <c r="M22" s="86">
        <v>140563.38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875676</v>
      </c>
      <c r="F23" s="86">
        <v>943067</v>
      </c>
      <c r="G23" s="86">
        <v>929848</v>
      </c>
      <c r="H23" s="87">
        <v>966697</v>
      </c>
      <c r="I23" s="86">
        <v>964462</v>
      </c>
      <c r="J23" s="88">
        <v>957296</v>
      </c>
      <c r="K23" s="86">
        <v>833839</v>
      </c>
      <c r="L23" s="86">
        <v>894106</v>
      </c>
      <c r="M23" s="86">
        <v>933441.32699999993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</v>
      </c>
      <c r="F24" s="86">
        <v>62</v>
      </c>
      <c r="G24" s="86">
        <v>33</v>
      </c>
      <c r="H24" s="87">
        <v>24</v>
      </c>
      <c r="I24" s="86">
        <v>13</v>
      </c>
      <c r="J24" s="88">
        <v>5</v>
      </c>
      <c r="K24" s="86">
        <v>520</v>
      </c>
      <c r="L24" s="86">
        <v>116</v>
      </c>
      <c r="M24" s="86">
        <v>122.148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108746</v>
      </c>
      <c r="F25" s="86">
        <v>126562</v>
      </c>
      <c r="G25" s="86">
        <v>205899.7</v>
      </c>
      <c r="H25" s="87">
        <v>20877</v>
      </c>
      <c r="I25" s="86">
        <v>206430</v>
      </c>
      <c r="J25" s="88">
        <v>191804</v>
      </c>
      <c r="K25" s="86">
        <v>260374</v>
      </c>
      <c r="L25" s="86">
        <v>274759</v>
      </c>
      <c r="M25" s="86">
        <v>288863.17200000002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10464</v>
      </c>
      <c r="J27" s="88">
        <v>10511</v>
      </c>
      <c r="K27" s="86">
        <v>1902</v>
      </c>
      <c r="L27" s="86">
        <v>1908</v>
      </c>
      <c r="M27" s="86">
        <v>1896.4529999999997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7</v>
      </c>
      <c r="J28" s="88">
        <v>8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123636</v>
      </c>
      <c r="F29" s="86">
        <v>126371</v>
      </c>
      <c r="G29" s="86">
        <v>101721.1</v>
      </c>
      <c r="H29" s="87">
        <v>119814</v>
      </c>
      <c r="I29" s="86">
        <v>118874</v>
      </c>
      <c r="J29" s="88">
        <v>119751</v>
      </c>
      <c r="K29" s="86">
        <v>194796</v>
      </c>
      <c r="L29" s="86">
        <v>203613</v>
      </c>
      <c r="M29" s="86">
        <v>214404.489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141302</v>
      </c>
      <c r="F30" s="86">
        <v>171538</v>
      </c>
      <c r="G30" s="86">
        <v>200656.28</v>
      </c>
      <c r="H30" s="87">
        <v>397398</v>
      </c>
      <c r="I30" s="86">
        <v>181956</v>
      </c>
      <c r="J30" s="88">
        <v>221117</v>
      </c>
      <c r="K30" s="86">
        <v>158444</v>
      </c>
      <c r="L30" s="86">
        <v>171761</v>
      </c>
      <c r="M30" s="86">
        <v>181342.39499999999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217</v>
      </c>
      <c r="J31" s="88">
        <v>114</v>
      </c>
      <c r="K31" s="86">
        <v>1010</v>
      </c>
      <c r="L31" s="86">
        <v>1111</v>
      </c>
      <c r="M31" s="86">
        <v>1169.883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48403</v>
      </c>
      <c r="F32" s="86">
        <v>6269</v>
      </c>
      <c r="G32" s="86">
        <v>27361.48</v>
      </c>
      <c r="H32" s="87">
        <v>8149</v>
      </c>
      <c r="I32" s="86">
        <v>1319.4</v>
      </c>
      <c r="J32" s="88">
        <v>1822.4</v>
      </c>
      <c r="K32" s="86">
        <v>7</v>
      </c>
      <c r="L32" s="86">
        <v>7</v>
      </c>
      <c r="M32" s="86">
        <v>1784.3710000000001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918512</v>
      </c>
      <c r="F33" s="86">
        <v>1203372</v>
      </c>
      <c r="G33" s="86">
        <v>1283783.8999999999</v>
      </c>
      <c r="H33" s="87">
        <v>1254770</v>
      </c>
      <c r="I33" s="86">
        <v>1261527</v>
      </c>
      <c r="J33" s="88">
        <v>1271906</v>
      </c>
      <c r="K33" s="86">
        <v>1332450</v>
      </c>
      <c r="L33" s="86">
        <v>1463579</v>
      </c>
      <c r="M33" s="86">
        <v>1419574.5719999999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1853822</v>
      </c>
      <c r="F34" s="86">
        <v>1864528</v>
      </c>
      <c r="G34" s="86">
        <v>2317378</v>
      </c>
      <c r="H34" s="87">
        <v>2520395</v>
      </c>
      <c r="I34" s="86">
        <v>2396787</v>
      </c>
      <c r="J34" s="88">
        <v>2601042</v>
      </c>
      <c r="K34" s="86">
        <v>2731810</v>
      </c>
      <c r="L34" s="86">
        <v>3049074</v>
      </c>
      <c r="M34" s="86">
        <v>3489927.9469999997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6</v>
      </c>
      <c r="J35" s="88">
        <v>6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303</v>
      </c>
      <c r="J36" s="88">
        <v>350</v>
      </c>
      <c r="K36" s="86">
        <v>1500</v>
      </c>
      <c r="L36" s="86">
        <v>1558</v>
      </c>
      <c r="M36" s="86">
        <v>1640.5739999999998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230709</v>
      </c>
      <c r="F37" s="86">
        <v>208012</v>
      </c>
      <c r="G37" s="86">
        <v>214645.05</v>
      </c>
      <c r="H37" s="87">
        <v>227283</v>
      </c>
      <c r="I37" s="86">
        <v>190650.3</v>
      </c>
      <c r="J37" s="88">
        <v>194104.3</v>
      </c>
      <c r="K37" s="86">
        <v>199929</v>
      </c>
      <c r="L37" s="86">
        <v>211983</v>
      </c>
      <c r="M37" s="86">
        <v>225539.96400000001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43989</v>
      </c>
      <c r="F38" s="86">
        <v>51454</v>
      </c>
      <c r="G38" s="86">
        <v>52930</v>
      </c>
      <c r="H38" s="87">
        <v>59237</v>
      </c>
      <c r="I38" s="86">
        <v>30324</v>
      </c>
      <c r="J38" s="88">
        <v>30788</v>
      </c>
      <c r="K38" s="86">
        <v>54781</v>
      </c>
      <c r="L38" s="86">
        <v>57706</v>
      </c>
      <c r="M38" s="86">
        <v>61918.618999999999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96543</v>
      </c>
      <c r="F39" s="86">
        <v>43400</v>
      </c>
      <c r="G39" s="86">
        <v>109009.79999999999</v>
      </c>
      <c r="H39" s="87">
        <v>46337</v>
      </c>
      <c r="I39" s="86">
        <v>113971.4</v>
      </c>
      <c r="J39" s="88">
        <v>107991.4</v>
      </c>
      <c r="K39" s="86">
        <v>116150</v>
      </c>
      <c r="L39" s="86">
        <v>114590</v>
      </c>
      <c r="M39" s="86">
        <v>116944.14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668325</v>
      </c>
      <c r="F40" s="86">
        <v>1054893</v>
      </c>
      <c r="G40" s="86">
        <v>1085911.1499999999</v>
      </c>
      <c r="H40" s="87">
        <v>1240053</v>
      </c>
      <c r="I40" s="86">
        <v>1081438.8999999999</v>
      </c>
      <c r="J40" s="88">
        <v>1098678.8999999999</v>
      </c>
      <c r="K40" s="86">
        <v>1087027</v>
      </c>
      <c r="L40" s="86">
        <v>1177540</v>
      </c>
      <c r="M40" s="86">
        <v>1236083.5019999999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30360</v>
      </c>
      <c r="F41" s="86">
        <v>35270</v>
      </c>
      <c r="G41" s="86">
        <v>21840.300000000003</v>
      </c>
      <c r="H41" s="87">
        <v>27411</v>
      </c>
      <c r="I41" s="86">
        <v>51678</v>
      </c>
      <c r="J41" s="88">
        <v>54934</v>
      </c>
      <c r="K41" s="86">
        <v>57971</v>
      </c>
      <c r="L41" s="86">
        <v>60462</v>
      </c>
      <c r="M41" s="86">
        <v>60550.659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38063</v>
      </c>
      <c r="F42" s="86">
        <v>54336</v>
      </c>
      <c r="G42" s="86">
        <v>75509.5</v>
      </c>
      <c r="H42" s="87">
        <v>68669</v>
      </c>
      <c r="I42" s="86">
        <v>60498</v>
      </c>
      <c r="J42" s="88">
        <v>62604</v>
      </c>
      <c r="K42" s="86">
        <v>71374</v>
      </c>
      <c r="L42" s="86">
        <v>74985</v>
      </c>
      <c r="M42" s="86">
        <v>81274.751999999979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29646</v>
      </c>
      <c r="F43" s="86">
        <v>29605</v>
      </c>
      <c r="G43" s="86">
        <v>45042.6</v>
      </c>
      <c r="H43" s="87">
        <v>57834</v>
      </c>
      <c r="I43" s="86">
        <v>34978</v>
      </c>
      <c r="J43" s="88">
        <v>31526</v>
      </c>
      <c r="K43" s="86">
        <v>42108</v>
      </c>
      <c r="L43" s="86">
        <v>43735</v>
      </c>
      <c r="M43" s="86">
        <v>41294.447999999997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87463</v>
      </c>
      <c r="F44" s="86">
        <v>60067</v>
      </c>
      <c r="G44" s="86">
        <v>73728.5</v>
      </c>
      <c r="H44" s="87">
        <v>73770</v>
      </c>
      <c r="I44" s="86">
        <v>46284</v>
      </c>
      <c r="J44" s="88">
        <v>39838</v>
      </c>
      <c r="K44" s="86">
        <v>44143</v>
      </c>
      <c r="L44" s="86">
        <v>45912</v>
      </c>
      <c r="M44" s="86">
        <v>40827.968999999997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1443</v>
      </c>
      <c r="F45" s="86">
        <v>5544</v>
      </c>
      <c r="G45" s="86">
        <v>1943.7</v>
      </c>
      <c r="H45" s="87">
        <v>1087</v>
      </c>
      <c r="I45" s="86">
        <v>1759</v>
      </c>
      <c r="J45" s="88">
        <v>2068</v>
      </c>
      <c r="K45" s="86">
        <v>2505</v>
      </c>
      <c r="L45" s="86">
        <v>2615</v>
      </c>
      <c r="M45" s="86">
        <v>2101.788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55796</v>
      </c>
      <c r="F46" s="93">
        <v>65974</v>
      </c>
      <c r="G46" s="93">
        <v>0</v>
      </c>
      <c r="H46" s="94">
        <v>0</v>
      </c>
      <c r="I46" s="93">
        <v>448</v>
      </c>
      <c r="J46" s="95">
        <v>593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20</v>
      </c>
      <c r="G47" s="100">
        <f t="shared" si="3"/>
        <v>0</v>
      </c>
      <c r="H47" s="101">
        <f t="shared" si="3"/>
        <v>0</v>
      </c>
      <c r="I47" s="100">
        <f t="shared" si="3"/>
        <v>105</v>
      </c>
      <c r="J47" s="102">
        <f t="shared" si="3"/>
        <v>120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20</v>
      </c>
      <c r="G48" s="79">
        <v>0</v>
      </c>
      <c r="H48" s="80">
        <v>0</v>
      </c>
      <c r="I48" s="79">
        <v>105</v>
      </c>
      <c r="J48" s="81">
        <v>120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562374</v>
      </c>
      <c r="F51" s="72">
        <f t="shared" ref="F51:M51" si="4">F52+F59+F62+F63+F64+F72+F73</f>
        <v>515845</v>
      </c>
      <c r="G51" s="72">
        <f t="shared" si="4"/>
        <v>486763.69999999995</v>
      </c>
      <c r="H51" s="73">
        <f t="shared" si="4"/>
        <v>655168</v>
      </c>
      <c r="I51" s="72">
        <f t="shared" si="4"/>
        <v>748981</v>
      </c>
      <c r="J51" s="74">
        <f t="shared" si="4"/>
        <v>818562</v>
      </c>
      <c r="K51" s="72">
        <f t="shared" si="4"/>
        <v>692479</v>
      </c>
      <c r="L51" s="72">
        <f t="shared" si="4"/>
        <v>676450</v>
      </c>
      <c r="M51" s="72">
        <f t="shared" si="4"/>
        <v>739608.24099999992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126756</v>
      </c>
      <c r="F52" s="79">
        <f t="shared" ref="F52:M52" si="5">F53+F56</f>
        <v>88878</v>
      </c>
      <c r="G52" s="79">
        <f t="shared" si="5"/>
        <v>26329.8</v>
      </c>
      <c r="H52" s="80">
        <f t="shared" si="5"/>
        <v>148683</v>
      </c>
      <c r="I52" s="79">
        <f t="shared" si="5"/>
        <v>161496</v>
      </c>
      <c r="J52" s="81">
        <f t="shared" si="5"/>
        <v>161340</v>
      </c>
      <c r="K52" s="79">
        <f t="shared" si="5"/>
        <v>137663</v>
      </c>
      <c r="L52" s="79">
        <f t="shared" si="5"/>
        <v>154790</v>
      </c>
      <c r="M52" s="79">
        <f t="shared" si="5"/>
        <v>172415.06099999999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2868</v>
      </c>
      <c r="F53" s="93">
        <f t="shared" ref="F53:M53" si="6">SUM(F54:F55)</f>
        <v>2838</v>
      </c>
      <c r="G53" s="93">
        <f t="shared" si="6"/>
        <v>3436.8</v>
      </c>
      <c r="H53" s="94">
        <f t="shared" si="6"/>
        <v>5183</v>
      </c>
      <c r="I53" s="93">
        <f t="shared" si="6"/>
        <v>5183</v>
      </c>
      <c r="J53" s="95">
        <f t="shared" si="6"/>
        <v>5027</v>
      </c>
      <c r="K53" s="93">
        <f t="shared" si="6"/>
        <v>5063</v>
      </c>
      <c r="L53" s="93">
        <f t="shared" si="6"/>
        <v>5390</v>
      </c>
      <c r="M53" s="93">
        <f t="shared" si="6"/>
        <v>5619.8610000000008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2868</v>
      </c>
      <c r="F55" s="93">
        <v>2838</v>
      </c>
      <c r="G55" s="93">
        <v>3436.8</v>
      </c>
      <c r="H55" s="94">
        <v>5183</v>
      </c>
      <c r="I55" s="93">
        <v>5183</v>
      </c>
      <c r="J55" s="95">
        <v>5027</v>
      </c>
      <c r="K55" s="93">
        <v>5063</v>
      </c>
      <c r="L55" s="93">
        <v>5390</v>
      </c>
      <c r="M55" s="93">
        <v>5619.8610000000008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123888</v>
      </c>
      <c r="F56" s="100">
        <f t="shared" ref="F56:M56" si="7">SUM(F57:F58)</f>
        <v>86040</v>
      </c>
      <c r="G56" s="100">
        <f t="shared" si="7"/>
        <v>22893</v>
      </c>
      <c r="H56" s="101">
        <f t="shared" si="7"/>
        <v>143500</v>
      </c>
      <c r="I56" s="100">
        <f t="shared" si="7"/>
        <v>156313</v>
      </c>
      <c r="J56" s="102">
        <f t="shared" si="7"/>
        <v>156313</v>
      </c>
      <c r="K56" s="100">
        <f t="shared" si="7"/>
        <v>132600</v>
      </c>
      <c r="L56" s="100">
        <f t="shared" si="7"/>
        <v>149400</v>
      </c>
      <c r="M56" s="100">
        <f t="shared" si="7"/>
        <v>166795.19999999998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123888</v>
      </c>
      <c r="F57" s="79">
        <v>86040</v>
      </c>
      <c r="G57" s="79">
        <v>22893</v>
      </c>
      <c r="H57" s="80">
        <v>143500</v>
      </c>
      <c r="I57" s="79">
        <v>156313</v>
      </c>
      <c r="J57" s="81">
        <v>156313</v>
      </c>
      <c r="K57" s="79">
        <v>132600</v>
      </c>
      <c r="L57" s="79">
        <v>149400</v>
      </c>
      <c r="M57" s="79">
        <v>166795.19999999998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18942</v>
      </c>
      <c r="F59" s="100">
        <f t="shared" ref="F59:M59" si="8">SUM(F60:F61)</f>
        <v>23249</v>
      </c>
      <c r="G59" s="100">
        <f t="shared" si="8"/>
        <v>25351.200000000001</v>
      </c>
      <c r="H59" s="101">
        <f t="shared" si="8"/>
        <v>27851</v>
      </c>
      <c r="I59" s="100">
        <f t="shared" si="8"/>
        <v>11847</v>
      </c>
      <c r="J59" s="102">
        <f t="shared" si="8"/>
        <v>11862</v>
      </c>
      <c r="K59" s="100">
        <f t="shared" si="8"/>
        <v>13069</v>
      </c>
      <c r="L59" s="100">
        <f t="shared" si="8"/>
        <v>14097</v>
      </c>
      <c r="M59" s="100">
        <f t="shared" si="8"/>
        <v>33744.141000000003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460</v>
      </c>
      <c r="F60" s="79">
        <v>512</v>
      </c>
      <c r="G60" s="79">
        <v>0</v>
      </c>
      <c r="H60" s="80">
        <v>444</v>
      </c>
      <c r="I60" s="79">
        <v>444</v>
      </c>
      <c r="J60" s="81">
        <v>444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18482</v>
      </c>
      <c r="F61" s="93">
        <v>22737</v>
      </c>
      <c r="G61" s="93">
        <v>25351.200000000001</v>
      </c>
      <c r="H61" s="94">
        <v>27407</v>
      </c>
      <c r="I61" s="93">
        <v>11403</v>
      </c>
      <c r="J61" s="95">
        <v>11418</v>
      </c>
      <c r="K61" s="93">
        <v>13069</v>
      </c>
      <c r="L61" s="93">
        <v>14097</v>
      </c>
      <c r="M61" s="93">
        <v>33744.141000000003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57</v>
      </c>
      <c r="H62" s="87">
        <v>0</v>
      </c>
      <c r="I62" s="86">
        <v>0</v>
      </c>
      <c r="J62" s="88">
        <v>470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289009</v>
      </c>
      <c r="F72" s="86">
        <v>273487</v>
      </c>
      <c r="G72" s="86">
        <v>277585.8</v>
      </c>
      <c r="H72" s="87">
        <v>274168</v>
      </c>
      <c r="I72" s="86">
        <v>252168</v>
      </c>
      <c r="J72" s="88">
        <v>279243</v>
      </c>
      <c r="K72" s="86">
        <v>250647</v>
      </c>
      <c r="L72" s="86">
        <v>212110</v>
      </c>
      <c r="M72" s="86">
        <v>224021.82999999996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127667</v>
      </c>
      <c r="F73" s="86">
        <f t="shared" ref="F73:M73" si="12">SUM(F74:F75)</f>
        <v>130231</v>
      </c>
      <c r="G73" s="86">
        <f t="shared" si="12"/>
        <v>157439.9</v>
      </c>
      <c r="H73" s="87">
        <f t="shared" si="12"/>
        <v>204466</v>
      </c>
      <c r="I73" s="86">
        <f t="shared" si="12"/>
        <v>323470</v>
      </c>
      <c r="J73" s="88">
        <f t="shared" si="12"/>
        <v>365647</v>
      </c>
      <c r="K73" s="86">
        <f t="shared" si="12"/>
        <v>291100</v>
      </c>
      <c r="L73" s="86">
        <f t="shared" si="12"/>
        <v>295453</v>
      </c>
      <c r="M73" s="86">
        <f t="shared" si="12"/>
        <v>309427.20900000003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51022</v>
      </c>
      <c r="F74" s="79">
        <v>59126</v>
      </c>
      <c r="G74" s="79">
        <v>67440.899999999994</v>
      </c>
      <c r="H74" s="80">
        <v>67937</v>
      </c>
      <c r="I74" s="79">
        <v>63937</v>
      </c>
      <c r="J74" s="81">
        <v>90597</v>
      </c>
      <c r="K74" s="79">
        <v>84308</v>
      </c>
      <c r="L74" s="79">
        <v>86493</v>
      </c>
      <c r="M74" s="79">
        <v>89392.328999999998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76645</v>
      </c>
      <c r="F75" s="93">
        <v>71105</v>
      </c>
      <c r="G75" s="93">
        <v>89999</v>
      </c>
      <c r="H75" s="94">
        <v>136529</v>
      </c>
      <c r="I75" s="93">
        <v>259533</v>
      </c>
      <c r="J75" s="95">
        <v>275050</v>
      </c>
      <c r="K75" s="93">
        <v>206792</v>
      </c>
      <c r="L75" s="93">
        <v>208960</v>
      </c>
      <c r="M75" s="93">
        <v>220034.88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980640</v>
      </c>
      <c r="F77" s="72">
        <f t="shared" ref="F77:M77" si="13">F78+F81+F84+F85+F86+F87+F88</f>
        <v>1900011</v>
      </c>
      <c r="G77" s="72">
        <f t="shared" si="13"/>
        <v>2156923.2400000002</v>
      </c>
      <c r="H77" s="73">
        <f t="shared" si="13"/>
        <v>1406995</v>
      </c>
      <c r="I77" s="72">
        <f t="shared" si="13"/>
        <v>1838385</v>
      </c>
      <c r="J77" s="74">
        <f t="shared" si="13"/>
        <v>1834546</v>
      </c>
      <c r="K77" s="72">
        <f t="shared" si="13"/>
        <v>1597175</v>
      </c>
      <c r="L77" s="72">
        <f t="shared" si="13"/>
        <v>1435348</v>
      </c>
      <c r="M77" s="72">
        <f t="shared" si="13"/>
        <v>431465.875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778749</v>
      </c>
      <c r="F78" s="100">
        <f t="shared" ref="F78:M78" si="14">SUM(F79:F80)</f>
        <v>1048172</v>
      </c>
      <c r="G78" s="100">
        <f t="shared" si="14"/>
        <v>1662935.84</v>
      </c>
      <c r="H78" s="101">
        <f t="shared" si="14"/>
        <v>864152</v>
      </c>
      <c r="I78" s="100">
        <f t="shared" si="14"/>
        <v>1425231</v>
      </c>
      <c r="J78" s="102">
        <f t="shared" si="14"/>
        <v>1429376</v>
      </c>
      <c r="K78" s="100">
        <f t="shared" si="14"/>
        <v>1249773</v>
      </c>
      <c r="L78" s="100">
        <f t="shared" si="14"/>
        <v>1076903</v>
      </c>
      <c r="M78" s="100">
        <f t="shared" si="14"/>
        <v>54730.605999999942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778749</v>
      </c>
      <c r="F79" s="79">
        <v>1048172</v>
      </c>
      <c r="G79" s="79">
        <v>1662935.84</v>
      </c>
      <c r="H79" s="80">
        <v>864152</v>
      </c>
      <c r="I79" s="79">
        <v>1425231</v>
      </c>
      <c r="J79" s="81">
        <v>1429376</v>
      </c>
      <c r="K79" s="79">
        <v>1249773</v>
      </c>
      <c r="L79" s="79">
        <v>1076903</v>
      </c>
      <c r="M79" s="79">
        <v>54730.605999999942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201093</v>
      </c>
      <c r="F81" s="86">
        <f t="shared" ref="F81:M81" si="15">SUM(F82:F83)</f>
        <v>825384</v>
      </c>
      <c r="G81" s="86">
        <f t="shared" si="15"/>
        <v>493987.4</v>
      </c>
      <c r="H81" s="87">
        <f t="shared" si="15"/>
        <v>542843</v>
      </c>
      <c r="I81" s="86">
        <f t="shared" si="15"/>
        <v>413154</v>
      </c>
      <c r="J81" s="88">
        <f t="shared" si="15"/>
        <v>405170</v>
      </c>
      <c r="K81" s="86">
        <f t="shared" si="15"/>
        <v>347402</v>
      </c>
      <c r="L81" s="86">
        <f t="shared" si="15"/>
        <v>358445</v>
      </c>
      <c r="M81" s="86">
        <f t="shared" si="15"/>
        <v>376735.26900000003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61691</v>
      </c>
      <c r="F82" s="79">
        <v>227852</v>
      </c>
      <c r="G82" s="79">
        <v>112017</v>
      </c>
      <c r="H82" s="80">
        <v>108600</v>
      </c>
      <c r="I82" s="79">
        <v>102880</v>
      </c>
      <c r="J82" s="81">
        <v>101792</v>
      </c>
      <c r="K82" s="79">
        <v>109498</v>
      </c>
      <c r="L82" s="79">
        <v>114266</v>
      </c>
      <c r="M82" s="79">
        <v>115634.14200000001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139402</v>
      </c>
      <c r="F83" s="93">
        <v>597532</v>
      </c>
      <c r="G83" s="93">
        <v>381970.4</v>
      </c>
      <c r="H83" s="94">
        <v>434243</v>
      </c>
      <c r="I83" s="93">
        <v>310274</v>
      </c>
      <c r="J83" s="95">
        <v>303378</v>
      </c>
      <c r="K83" s="93">
        <v>237904</v>
      </c>
      <c r="L83" s="93">
        <v>244179</v>
      </c>
      <c r="M83" s="93">
        <v>261101.12700000001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798</v>
      </c>
      <c r="F87" s="86">
        <v>26455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5629</v>
      </c>
      <c r="F90" s="72">
        <v>609</v>
      </c>
      <c r="G90" s="72">
        <v>1</v>
      </c>
      <c r="H90" s="73">
        <v>0</v>
      </c>
      <c r="I90" s="72">
        <v>7</v>
      </c>
      <c r="J90" s="74">
        <v>7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20734986</v>
      </c>
      <c r="F92" s="46">
        <f t="shared" ref="F92:M92" si="16">F4+F51+F77+F90</f>
        <v>24791118</v>
      </c>
      <c r="G92" s="46">
        <f t="shared" si="16"/>
        <v>27390532.519999996</v>
      </c>
      <c r="H92" s="47">
        <f t="shared" si="16"/>
        <v>28647877</v>
      </c>
      <c r="I92" s="46">
        <f t="shared" si="16"/>
        <v>29141344</v>
      </c>
      <c r="J92" s="48">
        <f t="shared" si="16"/>
        <v>29508508</v>
      </c>
      <c r="K92" s="46">
        <f t="shared" si="16"/>
        <v>30914196</v>
      </c>
      <c r="L92" s="46">
        <f t="shared" si="16"/>
        <v>32881579</v>
      </c>
      <c r="M92" s="46">
        <f t="shared" si="16"/>
        <v>33821759.805999994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454816</v>
      </c>
      <c r="F4" s="72">
        <f t="shared" ref="F4:M4" si="0">F5+F8+F47</f>
        <v>463100</v>
      </c>
      <c r="G4" s="72">
        <f t="shared" si="0"/>
        <v>531384.55999999994</v>
      </c>
      <c r="H4" s="73">
        <f t="shared" si="0"/>
        <v>559879</v>
      </c>
      <c r="I4" s="72">
        <f t="shared" si="0"/>
        <v>553070</v>
      </c>
      <c r="J4" s="74">
        <f t="shared" si="0"/>
        <v>578300</v>
      </c>
      <c r="K4" s="72">
        <f t="shared" si="0"/>
        <v>571829</v>
      </c>
      <c r="L4" s="72">
        <f t="shared" si="0"/>
        <v>564117</v>
      </c>
      <c r="M4" s="72">
        <f t="shared" si="0"/>
        <v>594015.20099999988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183201</v>
      </c>
      <c r="F5" s="100">
        <f t="shared" ref="F5:M5" si="1">SUM(F6:F7)</f>
        <v>208965</v>
      </c>
      <c r="G5" s="100">
        <f t="shared" si="1"/>
        <v>246971.6</v>
      </c>
      <c r="H5" s="101">
        <f t="shared" si="1"/>
        <v>273032</v>
      </c>
      <c r="I5" s="100">
        <f t="shared" si="1"/>
        <v>276230</v>
      </c>
      <c r="J5" s="102">
        <f t="shared" si="1"/>
        <v>276376</v>
      </c>
      <c r="K5" s="100">
        <f t="shared" si="1"/>
        <v>307734</v>
      </c>
      <c r="L5" s="100">
        <f t="shared" si="1"/>
        <v>335390</v>
      </c>
      <c r="M5" s="100">
        <f t="shared" si="1"/>
        <v>353165.67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158063</v>
      </c>
      <c r="F6" s="79">
        <v>181356</v>
      </c>
      <c r="G6" s="79">
        <v>214727.6</v>
      </c>
      <c r="H6" s="80">
        <v>237538</v>
      </c>
      <c r="I6" s="79">
        <v>240320.26</v>
      </c>
      <c r="J6" s="81">
        <v>240375.26</v>
      </c>
      <c r="K6" s="79">
        <v>267622</v>
      </c>
      <c r="L6" s="79">
        <v>290665</v>
      </c>
      <c r="M6" s="79">
        <v>306070.245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25138</v>
      </c>
      <c r="F7" s="93">
        <v>27609</v>
      </c>
      <c r="G7" s="93">
        <v>32244</v>
      </c>
      <c r="H7" s="94">
        <v>35494</v>
      </c>
      <c r="I7" s="93">
        <v>35909.74</v>
      </c>
      <c r="J7" s="95">
        <v>36000.74</v>
      </c>
      <c r="K7" s="93">
        <v>40112</v>
      </c>
      <c r="L7" s="93">
        <v>44725</v>
      </c>
      <c r="M7" s="93">
        <v>47095.425000000003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271615</v>
      </c>
      <c r="F8" s="100">
        <f t="shared" ref="F8:M8" si="2">SUM(F9:F46)</f>
        <v>254115</v>
      </c>
      <c r="G8" s="100">
        <f t="shared" si="2"/>
        <v>284412.95999999996</v>
      </c>
      <c r="H8" s="101">
        <f t="shared" si="2"/>
        <v>286847</v>
      </c>
      <c r="I8" s="100">
        <f t="shared" si="2"/>
        <v>276840</v>
      </c>
      <c r="J8" s="102">
        <f t="shared" si="2"/>
        <v>301924</v>
      </c>
      <c r="K8" s="100">
        <f t="shared" si="2"/>
        <v>264095</v>
      </c>
      <c r="L8" s="100">
        <f t="shared" si="2"/>
        <v>228727</v>
      </c>
      <c r="M8" s="100">
        <f t="shared" si="2"/>
        <v>240849.53099999993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27</v>
      </c>
      <c r="F9" s="79">
        <v>1</v>
      </c>
      <c r="G9" s="79">
        <v>3</v>
      </c>
      <c r="H9" s="80">
        <v>5</v>
      </c>
      <c r="I9" s="79">
        <v>0</v>
      </c>
      <c r="J9" s="81">
        <v>0</v>
      </c>
      <c r="K9" s="79">
        <v>1</v>
      </c>
      <c r="L9" s="79">
        <v>1</v>
      </c>
      <c r="M9" s="79">
        <v>1.0529999999999999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680</v>
      </c>
      <c r="F10" s="86">
        <v>1084</v>
      </c>
      <c r="G10" s="86">
        <v>2235</v>
      </c>
      <c r="H10" s="87">
        <v>966</v>
      </c>
      <c r="I10" s="86">
        <v>3827</v>
      </c>
      <c r="J10" s="88">
        <v>3746</v>
      </c>
      <c r="K10" s="86">
        <v>3024</v>
      </c>
      <c r="L10" s="86">
        <v>3175</v>
      </c>
      <c r="M10" s="86">
        <v>3343.2749999999996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791</v>
      </c>
      <c r="F11" s="86">
        <v>204</v>
      </c>
      <c r="G11" s="86">
        <v>2238.9</v>
      </c>
      <c r="H11" s="87">
        <v>1245</v>
      </c>
      <c r="I11" s="86">
        <v>289</v>
      </c>
      <c r="J11" s="88">
        <v>321</v>
      </c>
      <c r="K11" s="86">
        <v>2520</v>
      </c>
      <c r="L11" s="86">
        <v>2646</v>
      </c>
      <c r="M11" s="86">
        <v>2786.2379999999998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18609</v>
      </c>
      <c r="F12" s="86">
        <v>1</v>
      </c>
      <c r="G12" s="86">
        <v>0</v>
      </c>
      <c r="H12" s="87">
        <v>31453</v>
      </c>
      <c r="I12" s="86">
        <v>0</v>
      </c>
      <c r="J12" s="88">
        <v>53446</v>
      </c>
      <c r="K12" s="86">
        <v>13000</v>
      </c>
      <c r="L12" s="86">
        <v>13650</v>
      </c>
      <c r="M12" s="86">
        <v>14373.449999999999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24</v>
      </c>
      <c r="H13" s="87">
        <v>0</v>
      </c>
      <c r="I13" s="86">
        <v>3</v>
      </c>
      <c r="J13" s="88">
        <v>3</v>
      </c>
      <c r="K13" s="86">
        <v>100</v>
      </c>
      <c r="L13" s="86">
        <v>105</v>
      </c>
      <c r="M13" s="86">
        <v>110.565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156</v>
      </c>
      <c r="F14" s="86">
        <v>222</v>
      </c>
      <c r="G14" s="86">
        <v>756</v>
      </c>
      <c r="H14" s="87">
        <v>220</v>
      </c>
      <c r="I14" s="86">
        <v>375</v>
      </c>
      <c r="J14" s="88">
        <v>416</v>
      </c>
      <c r="K14" s="86">
        <v>900</v>
      </c>
      <c r="L14" s="86">
        <v>945</v>
      </c>
      <c r="M14" s="86">
        <v>995.08500000000004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5130</v>
      </c>
      <c r="F15" s="86">
        <v>3210</v>
      </c>
      <c r="G15" s="86">
        <v>7143</v>
      </c>
      <c r="H15" s="87">
        <v>6888</v>
      </c>
      <c r="I15" s="86">
        <v>5381</v>
      </c>
      <c r="J15" s="88">
        <v>3944</v>
      </c>
      <c r="K15" s="86">
        <v>13820</v>
      </c>
      <c r="L15" s="86">
        <v>6111</v>
      </c>
      <c r="M15" s="86">
        <v>6434.8829999999998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76119</v>
      </c>
      <c r="F16" s="86">
        <v>144531</v>
      </c>
      <c r="G16" s="86">
        <v>140219.85999999999</v>
      </c>
      <c r="H16" s="87">
        <v>147719</v>
      </c>
      <c r="I16" s="86">
        <v>128715</v>
      </c>
      <c r="J16" s="88">
        <v>151315</v>
      </c>
      <c r="K16" s="86">
        <v>122490</v>
      </c>
      <c r="L16" s="86">
        <v>93329</v>
      </c>
      <c r="M16" s="86">
        <v>98275.436999999991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13663</v>
      </c>
      <c r="F17" s="86">
        <v>34500</v>
      </c>
      <c r="G17" s="86">
        <v>40204.1</v>
      </c>
      <c r="H17" s="87">
        <v>12903</v>
      </c>
      <c r="I17" s="86">
        <v>61547</v>
      </c>
      <c r="J17" s="88">
        <v>15704</v>
      </c>
      <c r="K17" s="86">
        <v>21000</v>
      </c>
      <c r="L17" s="86">
        <v>19228</v>
      </c>
      <c r="M17" s="86">
        <v>20247.083999999999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77</v>
      </c>
      <c r="F21" s="86">
        <v>274</v>
      </c>
      <c r="G21" s="86">
        <v>1108</v>
      </c>
      <c r="H21" s="87">
        <v>215</v>
      </c>
      <c r="I21" s="86">
        <v>180</v>
      </c>
      <c r="J21" s="88">
        <v>384</v>
      </c>
      <c r="K21" s="86">
        <v>240</v>
      </c>
      <c r="L21" s="86">
        <v>252</v>
      </c>
      <c r="M21" s="86">
        <v>265.35599999999999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49</v>
      </c>
      <c r="F22" s="86">
        <v>341</v>
      </c>
      <c r="G22" s="86">
        <v>185</v>
      </c>
      <c r="H22" s="87">
        <v>195</v>
      </c>
      <c r="I22" s="86">
        <v>112</v>
      </c>
      <c r="J22" s="88">
        <v>68</v>
      </c>
      <c r="K22" s="86">
        <v>30</v>
      </c>
      <c r="L22" s="86">
        <v>32</v>
      </c>
      <c r="M22" s="86">
        <v>33.695999999999998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2447</v>
      </c>
      <c r="F23" s="86">
        <v>4069</v>
      </c>
      <c r="G23" s="86">
        <v>4577</v>
      </c>
      <c r="H23" s="87">
        <v>4357</v>
      </c>
      <c r="I23" s="86">
        <v>4920</v>
      </c>
      <c r="J23" s="88">
        <v>6111</v>
      </c>
      <c r="K23" s="86">
        <v>6100</v>
      </c>
      <c r="L23" s="86">
        <v>4305</v>
      </c>
      <c r="M23" s="86">
        <v>4533.165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3</v>
      </c>
      <c r="F24" s="86">
        <v>11</v>
      </c>
      <c r="G24" s="86">
        <v>6</v>
      </c>
      <c r="H24" s="87">
        <v>1</v>
      </c>
      <c r="I24" s="86">
        <v>1</v>
      </c>
      <c r="J24" s="88">
        <v>3</v>
      </c>
      <c r="K24" s="86">
        <v>110</v>
      </c>
      <c r="L24" s="86">
        <v>116</v>
      </c>
      <c r="M24" s="86">
        <v>122.148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753</v>
      </c>
      <c r="F25" s="86">
        <v>1535</v>
      </c>
      <c r="G25" s="86">
        <v>2706</v>
      </c>
      <c r="H25" s="87">
        <v>0</v>
      </c>
      <c r="I25" s="86">
        <v>3765</v>
      </c>
      <c r="J25" s="88">
        <v>2995</v>
      </c>
      <c r="K25" s="86">
        <v>4560</v>
      </c>
      <c r="L25" s="86">
        <v>4866</v>
      </c>
      <c r="M25" s="86">
        <v>5123.8979999999992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57</v>
      </c>
      <c r="F29" s="86">
        <v>101</v>
      </c>
      <c r="G29" s="86">
        <v>48</v>
      </c>
      <c r="H29" s="87">
        <v>66</v>
      </c>
      <c r="I29" s="86">
        <v>66</v>
      </c>
      <c r="J29" s="88">
        <v>42</v>
      </c>
      <c r="K29" s="86">
        <v>80</v>
      </c>
      <c r="L29" s="86">
        <v>84</v>
      </c>
      <c r="M29" s="86">
        <v>88.451999999999998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923</v>
      </c>
      <c r="F30" s="86">
        <v>1368</v>
      </c>
      <c r="G30" s="86">
        <v>1228</v>
      </c>
      <c r="H30" s="87">
        <v>4856</v>
      </c>
      <c r="I30" s="86">
        <v>0</v>
      </c>
      <c r="J30" s="88">
        <v>947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27</v>
      </c>
      <c r="F32" s="86">
        <v>59</v>
      </c>
      <c r="G32" s="86">
        <v>26</v>
      </c>
      <c r="H32" s="87">
        <v>22</v>
      </c>
      <c r="I32" s="86">
        <v>22</v>
      </c>
      <c r="J32" s="88">
        <v>23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494</v>
      </c>
      <c r="F33" s="86">
        <v>237</v>
      </c>
      <c r="G33" s="86">
        <v>0</v>
      </c>
      <c r="H33" s="87">
        <v>11</v>
      </c>
      <c r="I33" s="86">
        <v>69</v>
      </c>
      <c r="J33" s="88">
        <v>170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275</v>
      </c>
      <c r="F37" s="86">
        <v>327</v>
      </c>
      <c r="G37" s="86">
        <v>2815</v>
      </c>
      <c r="H37" s="87">
        <v>500</v>
      </c>
      <c r="I37" s="86">
        <v>44</v>
      </c>
      <c r="J37" s="88">
        <v>67</v>
      </c>
      <c r="K37" s="86">
        <v>450</v>
      </c>
      <c r="L37" s="86">
        <v>473</v>
      </c>
      <c r="M37" s="86">
        <v>498.06899999999996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3052</v>
      </c>
      <c r="F38" s="86">
        <v>4364</v>
      </c>
      <c r="G38" s="86">
        <v>3894</v>
      </c>
      <c r="H38" s="87">
        <v>4776</v>
      </c>
      <c r="I38" s="86">
        <v>3560</v>
      </c>
      <c r="J38" s="88">
        <v>3234</v>
      </c>
      <c r="K38" s="86">
        <v>4400</v>
      </c>
      <c r="L38" s="86">
        <v>4620</v>
      </c>
      <c r="M38" s="86">
        <v>4864.8599999999997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63064</v>
      </c>
      <c r="F39" s="86">
        <v>6392</v>
      </c>
      <c r="G39" s="86">
        <v>5471</v>
      </c>
      <c r="H39" s="87">
        <v>6731</v>
      </c>
      <c r="I39" s="86">
        <v>5936</v>
      </c>
      <c r="J39" s="88">
        <v>4098</v>
      </c>
      <c r="K39" s="86">
        <v>4570</v>
      </c>
      <c r="L39" s="86">
        <v>4799</v>
      </c>
      <c r="M39" s="86">
        <v>5053.3469999999998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21838</v>
      </c>
      <c r="F40" s="86">
        <v>25049</v>
      </c>
      <c r="G40" s="86">
        <v>33139.1</v>
      </c>
      <c r="H40" s="87">
        <v>34502</v>
      </c>
      <c r="I40" s="86">
        <v>32317</v>
      </c>
      <c r="J40" s="88">
        <v>30913</v>
      </c>
      <c r="K40" s="86">
        <v>42200</v>
      </c>
      <c r="L40" s="86">
        <v>44310</v>
      </c>
      <c r="M40" s="86">
        <v>46658.429999999993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432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13038</v>
      </c>
      <c r="F42" s="86">
        <v>16312</v>
      </c>
      <c r="G42" s="86">
        <v>22714</v>
      </c>
      <c r="H42" s="87">
        <v>19823</v>
      </c>
      <c r="I42" s="86">
        <v>17782</v>
      </c>
      <c r="J42" s="88">
        <v>19951</v>
      </c>
      <c r="K42" s="86">
        <v>22100</v>
      </c>
      <c r="L42" s="86">
        <v>23205</v>
      </c>
      <c r="M42" s="86">
        <v>24434.864999999998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266</v>
      </c>
      <c r="F43" s="86">
        <v>755</v>
      </c>
      <c r="G43" s="86">
        <v>2332</v>
      </c>
      <c r="H43" s="87">
        <v>1171</v>
      </c>
      <c r="I43" s="86">
        <v>2213</v>
      </c>
      <c r="J43" s="88">
        <v>2685</v>
      </c>
      <c r="K43" s="86">
        <v>1000</v>
      </c>
      <c r="L43" s="86">
        <v>1050</v>
      </c>
      <c r="M43" s="86">
        <v>1105.6499999999999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49713</v>
      </c>
      <c r="F44" s="86">
        <v>8972</v>
      </c>
      <c r="G44" s="86">
        <v>10766</v>
      </c>
      <c r="H44" s="87">
        <v>8090</v>
      </c>
      <c r="I44" s="86">
        <v>4878</v>
      </c>
      <c r="J44" s="88">
        <v>356</v>
      </c>
      <c r="K44" s="86">
        <v>500</v>
      </c>
      <c r="L44" s="86">
        <v>525</v>
      </c>
      <c r="M44" s="86">
        <v>552.82499999999993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364</v>
      </c>
      <c r="F45" s="86">
        <v>196</v>
      </c>
      <c r="G45" s="86">
        <v>574</v>
      </c>
      <c r="H45" s="87">
        <v>132</v>
      </c>
      <c r="I45" s="86">
        <v>402</v>
      </c>
      <c r="J45" s="88">
        <v>978</v>
      </c>
      <c r="K45" s="86">
        <v>900</v>
      </c>
      <c r="L45" s="86">
        <v>900</v>
      </c>
      <c r="M45" s="86">
        <v>947.69999999999993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4</v>
      </c>
      <c r="J46" s="95">
        <v>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20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20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1750</v>
      </c>
      <c r="F51" s="72">
        <f t="shared" ref="F51:M51" si="4">F52+F59+F62+F63+F64+F72+F73</f>
        <v>3392</v>
      </c>
      <c r="G51" s="72">
        <f t="shared" si="4"/>
        <v>6172</v>
      </c>
      <c r="H51" s="73">
        <f t="shared" si="4"/>
        <v>3549</v>
      </c>
      <c r="I51" s="72">
        <f t="shared" si="4"/>
        <v>1549</v>
      </c>
      <c r="J51" s="74">
        <f t="shared" si="4"/>
        <v>2037</v>
      </c>
      <c r="K51" s="72">
        <f t="shared" si="4"/>
        <v>3061</v>
      </c>
      <c r="L51" s="72">
        <f t="shared" si="4"/>
        <v>3133</v>
      </c>
      <c r="M51" s="72">
        <f t="shared" si="4"/>
        <v>3299.049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33</v>
      </c>
      <c r="F52" s="79">
        <f t="shared" ref="F52:M52" si="5">F53+F56</f>
        <v>26</v>
      </c>
      <c r="G52" s="79">
        <f t="shared" si="5"/>
        <v>95</v>
      </c>
      <c r="H52" s="80">
        <f t="shared" si="5"/>
        <v>48</v>
      </c>
      <c r="I52" s="79">
        <f t="shared" si="5"/>
        <v>48</v>
      </c>
      <c r="J52" s="81">
        <f t="shared" si="5"/>
        <v>48</v>
      </c>
      <c r="K52" s="79">
        <f t="shared" si="5"/>
        <v>60</v>
      </c>
      <c r="L52" s="79">
        <f t="shared" si="5"/>
        <v>132</v>
      </c>
      <c r="M52" s="79">
        <f t="shared" si="5"/>
        <v>138.99599999999998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33</v>
      </c>
      <c r="F53" s="93">
        <f t="shared" ref="F53:M53" si="6">SUM(F54:F55)</f>
        <v>26</v>
      </c>
      <c r="G53" s="93">
        <f t="shared" si="6"/>
        <v>95</v>
      </c>
      <c r="H53" s="94">
        <f t="shared" si="6"/>
        <v>48</v>
      </c>
      <c r="I53" s="93">
        <f t="shared" si="6"/>
        <v>48</v>
      </c>
      <c r="J53" s="95">
        <f t="shared" si="6"/>
        <v>48</v>
      </c>
      <c r="K53" s="93">
        <f t="shared" si="6"/>
        <v>60</v>
      </c>
      <c r="L53" s="93">
        <f t="shared" si="6"/>
        <v>132</v>
      </c>
      <c r="M53" s="93">
        <f t="shared" si="6"/>
        <v>138.99599999999998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33</v>
      </c>
      <c r="F55" s="93">
        <v>26</v>
      </c>
      <c r="G55" s="93">
        <v>95</v>
      </c>
      <c r="H55" s="94">
        <v>48</v>
      </c>
      <c r="I55" s="93">
        <v>48</v>
      </c>
      <c r="J55" s="95">
        <v>48</v>
      </c>
      <c r="K55" s="93">
        <v>60</v>
      </c>
      <c r="L55" s="93">
        <v>132</v>
      </c>
      <c r="M55" s="93">
        <v>138.99599999999998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1</v>
      </c>
      <c r="G59" s="100">
        <f t="shared" si="8"/>
        <v>0</v>
      </c>
      <c r="H59" s="101">
        <f t="shared" si="8"/>
        <v>1</v>
      </c>
      <c r="I59" s="100">
        <f t="shared" si="8"/>
        <v>1</v>
      </c>
      <c r="J59" s="102">
        <f t="shared" si="8"/>
        <v>4</v>
      </c>
      <c r="K59" s="100">
        <f t="shared" si="8"/>
        <v>1</v>
      </c>
      <c r="L59" s="100">
        <f t="shared" si="8"/>
        <v>1</v>
      </c>
      <c r="M59" s="100">
        <f t="shared" si="8"/>
        <v>1.0529999999999999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1</v>
      </c>
      <c r="G61" s="93">
        <v>0</v>
      </c>
      <c r="H61" s="94">
        <v>1</v>
      </c>
      <c r="I61" s="93">
        <v>1</v>
      </c>
      <c r="J61" s="95">
        <v>4</v>
      </c>
      <c r="K61" s="93">
        <v>1</v>
      </c>
      <c r="L61" s="93">
        <v>1</v>
      </c>
      <c r="M61" s="93">
        <v>1.0529999999999999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1717</v>
      </c>
      <c r="F73" s="86">
        <f t="shared" ref="F73:M73" si="12">SUM(F74:F75)</f>
        <v>3365</v>
      </c>
      <c r="G73" s="86">
        <f t="shared" si="12"/>
        <v>6077</v>
      </c>
      <c r="H73" s="87">
        <f t="shared" si="12"/>
        <v>3500</v>
      </c>
      <c r="I73" s="86">
        <f t="shared" si="12"/>
        <v>1500</v>
      </c>
      <c r="J73" s="88">
        <f t="shared" si="12"/>
        <v>1985</v>
      </c>
      <c r="K73" s="86">
        <f t="shared" si="12"/>
        <v>3000</v>
      </c>
      <c r="L73" s="86">
        <f t="shared" si="12"/>
        <v>3000</v>
      </c>
      <c r="M73" s="86">
        <f t="shared" si="12"/>
        <v>3159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1067</v>
      </c>
      <c r="F74" s="79">
        <v>3215</v>
      </c>
      <c r="G74" s="79">
        <v>2289</v>
      </c>
      <c r="H74" s="80">
        <v>3500</v>
      </c>
      <c r="I74" s="79">
        <v>1500</v>
      </c>
      <c r="J74" s="81">
        <v>1985</v>
      </c>
      <c r="K74" s="79">
        <v>3000</v>
      </c>
      <c r="L74" s="79">
        <v>3000</v>
      </c>
      <c r="M74" s="79">
        <v>3159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650</v>
      </c>
      <c r="F75" s="93">
        <v>150</v>
      </c>
      <c r="G75" s="93">
        <v>3788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6702</v>
      </c>
      <c r="F77" s="72">
        <f t="shared" ref="F77:M77" si="13">F78+F81+F84+F85+F86+F87+F88</f>
        <v>109386</v>
      </c>
      <c r="G77" s="72">
        <f t="shared" si="13"/>
        <v>96400</v>
      </c>
      <c r="H77" s="73">
        <f t="shared" si="13"/>
        <v>27650</v>
      </c>
      <c r="I77" s="72">
        <f t="shared" si="13"/>
        <v>40084</v>
      </c>
      <c r="J77" s="74">
        <f t="shared" si="13"/>
        <v>42502</v>
      </c>
      <c r="K77" s="72">
        <f t="shared" si="13"/>
        <v>6450</v>
      </c>
      <c r="L77" s="72">
        <f t="shared" si="13"/>
        <v>30450</v>
      </c>
      <c r="M77" s="72">
        <f t="shared" si="13"/>
        <v>32063.849999999995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6702</v>
      </c>
      <c r="F81" s="86">
        <f t="shared" ref="F81:M81" si="15">SUM(F82:F83)</f>
        <v>109386</v>
      </c>
      <c r="G81" s="86">
        <f t="shared" si="15"/>
        <v>96400</v>
      </c>
      <c r="H81" s="87">
        <f t="shared" si="15"/>
        <v>27650</v>
      </c>
      <c r="I81" s="86">
        <f t="shared" si="15"/>
        <v>40084</v>
      </c>
      <c r="J81" s="88">
        <f t="shared" si="15"/>
        <v>42502</v>
      </c>
      <c r="K81" s="86">
        <f t="shared" si="15"/>
        <v>6450</v>
      </c>
      <c r="L81" s="86">
        <f t="shared" si="15"/>
        <v>30450</v>
      </c>
      <c r="M81" s="86">
        <f t="shared" si="15"/>
        <v>32063.849999999995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12643</v>
      </c>
      <c r="G82" s="79">
        <v>7468</v>
      </c>
      <c r="H82" s="80">
        <v>1600</v>
      </c>
      <c r="I82" s="79">
        <v>1600</v>
      </c>
      <c r="J82" s="81">
        <v>1600</v>
      </c>
      <c r="K82" s="79">
        <v>1450</v>
      </c>
      <c r="L82" s="79">
        <v>1450</v>
      </c>
      <c r="M82" s="79">
        <v>1526.85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6702</v>
      </c>
      <c r="F83" s="93">
        <v>96743</v>
      </c>
      <c r="G83" s="93">
        <v>88932</v>
      </c>
      <c r="H83" s="94">
        <v>26050</v>
      </c>
      <c r="I83" s="93">
        <v>38484</v>
      </c>
      <c r="J83" s="95">
        <v>40902</v>
      </c>
      <c r="K83" s="93">
        <v>5000</v>
      </c>
      <c r="L83" s="93">
        <v>29000</v>
      </c>
      <c r="M83" s="93">
        <v>30536.999999999996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380</v>
      </c>
      <c r="F90" s="72">
        <v>547</v>
      </c>
      <c r="G90" s="72">
        <v>1</v>
      </c>
      <c r="H90" s="73">
        <v>0</v>
      </c>
      <c r="I90" s="72">
        <v>7</v>
      </c>
      <c r="J90" s="74">
        <v>7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463648</v>
      </c>
      <c r="F92" s="46">
        <f t="shared" ref="F92:M92" si="16">F4+F51+F77+F90</f>
        <v>576425</v>
      </c>
      <c r="G92" s="46">
        <f t="shared" si="16"/>
        <v>633957.55999999994</v>
      </c>
      <c r="H92" s="47">
        <f t="shared" si="16"/>
        <v>591078</v>
      </c>
      <c r="I92" s="46">
        <f t="shared" si="16"/>
        <v>594710</v>
      </c>
      <c r="J92" s="48">
        <f t="shared" si="16"/>
        <v>622846</v>
      </c>
      <c r="K92" s="46">
        <f t="shared" si="16"/>
        <v>581340</v>
      </c>
      <c r="L92" s="46">
        <f t="shared" si="16"/>
        <v>597700</v>
      </c>
      <c r="M92" s="46">
        <f t="shared" si="16"/>
        <v>629378.09999999986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8850195</v>
      </c>
      <c r="F4" s="72">
        <f t="shared" ref="F4:M4" si="0">F5+F8+F47</f>
        <v>9823474</v>
      </c>
      <c r="G4" s="72">
        <f t="shared" si="0"/>
        <v>11466027.300000001</v>
      </c>
      <c r="H4" s="73">
        <f t="shared" si="0"/>
        <v>12532421</v>
      </c>
      <c r="I4" s="72">
        <f t="shared" si="0"/>
        <v>12623523</v>
      </c>
      <c r="J4" s="74">
        <f t="shared" si="0"/>
        <v>12857002</v>
      </c>
      <c r="K4" s="72">
        <f t="shared" si="0"/>
        <v>14210678</v>
      </c>
      <c r="L4" s="72">
        <f t="shared" si="0"/>
        <v>15482420</v>
      </c>
      <c r="M4" s="72">
        <f t="shared" si="0"/>
        <v>16538487.557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6016821</v>
      </c>
      <c r="F5" s="100">
        <f t="shared" ref="F5:M5" si="1">SUM(F6:F7)</f>
        <v>6846189</v>
      </c>
      <c r="G5" s="100">
        <f t="shared" si="1"/>
        <v>7916083.5</v>
      </c>
      <c r="H5" s="101">
        <f t="shared" si="1"/>
        <v>8706221</v>
      </c>
      <c r="I5" s="100">
        <f t="shared" si="1"/>
        <v>8905277</v>
      </c>
      <c r="J5" s="102">
        <f t="shared" si="1"/>
        <v>8938420</v>
      </c>
      <c r="K5" s="100">
        <f t="shared" si="1"/>
        <v>9832214</v>
      </c>
      <c r="L5" s="100">
        <f t="shared" si="1"/>
        <v>10690888</v>
      </c>
      <c r="M5" s="100">
        <f t="shared" si="1"/>
        <v>11326737.183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5201843</v>
      </c>
      <c r="F6" s="79">
        <v>5935092</v>
      </c>
      <c r="G6" s="79">
        <v>6856449.5</v>
      </c>
      <c r="H6" s="80">
        <v>7574412</v>
      </c>
      <c r="I6" s="79">
        <v>7759032</v>
      </c>
      <c r="J6" s="81">
        <v>7789519</v>
      </c>
      <c r="K6" s="79">
        <v>8497998</v>
      </c>
      <c r="L6" s="79">
        <v>9229271</v>
      </c>
      <c r="M6" s="79">
        <v>9826896.8210000005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814978</v>
      </c>
      <c r="F7" s="93">
        <v>911097</v>
      </c>
      <c r="G7" s="93">
        <v>1059634</v>
      </c>
      <c r="H7" s="94">
        <v>1131809</v>
      </c>
      <c r="I7" s="93">
        <v>1146245</v>
      </c>
      <c r="J7" s="95">
        <v>1148901</v>
      </c>
      <c r="K7" s="93">
        <v>1334216</v>
      </c>
      <c r="L7" s="93">
        <v>1461617</v>
      </c>
      <c r="M7" s="93">
        <v>1499840.362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2833374</v>
      </c>
      <c r="F8" s="100">
        <f t="shared" ref="F8:M8" si="2">SUM(F9:F46)</f>
        <v>2977285</v>
      </c>
      <c r="G8" s="100">
        <f t="shared" si="2"/>
        <v>3549943.8000000007</v>
      </c>
      <c r="H8" s="101">
        <f t="shared" si="2"/>
        <v>3826200</v>
      </c>
      <c r="I8" s="100">
        <f t="shared" si="2"/>
        <v>3718246</v>
      </c>
      <c r="J8" s="102">
        <f t="shared" si="2"/>
        <v>3918567</v>
      </c>
      <c r="K8" s="100">
        <f t="shared" si="2"/>
        <v>4378464</v>
      </c>
      <c r="L8" s="100">
        <f t="shared" si="2"/>
        <v>4791532</v>
      </c>
      <c r="M8" s="100">
        <f t="shared" si="2"/>
        <v>5211750.3739999998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34</v>
      </c>
      <c r="F9" s="79">
        <v>20</v>
      </c>
      <c r="G9" s="79">
        <v>29</v>
      </c>
      <c r="H9" s="80">
        <v>26</v>
      </c>
      <c r="I9" s="79">
        <v>27</v>
      </c>
      <c r="J9" s="81">
        <v>26</v>
      </c>
      <c r="K9" s="79">
        <v>30</v>
      </c>
      <c r="L9" s="79">
        <v>32</v>
      </c>
      <c r="M9" s="79">
        <v>33.695999999999998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5937</v>
      </c>
      <c r="F10" s="86">
        <v>9104</v>
      </c>
      <c r="G10" s="86">
        <v>8626.6</v>
      </c>
      <c r="H10" s="87">
        <v>5704</v>
      </c>
      <c r="I10" s="86">
        <v>6962</v>
      </c>
      <c r="J10" s="88">
        <v>7266</v>
      </c>
      <c r="K10" s="86">
        <v>20113</v>
      </c>
      <c r="L10" s="86">
        <v>21220</v>
      </c>
      <c r="M10" s="86">
        <v>5194.4490000000005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12523</v>
      </c>
      <c r="F11" s="86">
        <v>23097</v>
      </c>
      <c r="G11" s="86">
        <v>26151.4</v>
      </c>
      <c r="H11" s="87">
        <v>28875</v>
      </c>
      <c r="I11" s="86">
        <v>27707</v>
      </c>
      <c r="J11" s="88">
        <v>28748</v>
      </c>
      <c r="K11" s="86">
        <v>45304</v>
      </c>
      <c r="L11" s="86">
        <v>48302</v>
      </c>
      <c r="M11" s="86">
        <v>49304.618999999992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5782</v>
      </c>
      <c r="F12" s="86">
        <v>4438</v>
      </c>
      <c r="G12" s="86">
        <v>4413</v>
      </c>
      <c r="H12" s="87">
        <v>4812</v>
      </c>
      <c r="I12" s="86">
        <v>0</v>
      </c>
      <c r="J12" s="88">
        <v>6069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6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1366</v>
      </c>
      <c r="F14" s="86">
        <v>4269</v>
      </c>
      <c r="G14" s="86">
        <v>1199.3</v>
      </c>
      <c r="H14" s="87">
        <v>2400</v>
      </c>
      <c r="I14" s="86">
        <v>1233</v>
      </c>
      <c r="J14" s="88">
        <v>1416</v>
      </c>
      <c r="K14" s="86">
        <v>6661</v>
      </c>
      <c r="L14" s="86">
        <v>7054</v>
      </c>
      <c r="M14" s="86">
        <v>1858.5450000000001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42686</v>
      </c>
      <c r="F15" s="86">
        <v>44070</v>
      </c>
      <c r="G15" s="86">
        <v>46241.3</v>
      </c>
      <c r="H15" s="87">
        <v>48636</v>
      </c>
      <c r="I15" s="86">
        <v>50862.5</v>
      </c>
      <c r="J15" s="88">
        <v>52376.5</v>
      </c>
      <c r="K15" s="86">
        <v>61750</v>
      </c>
      <c r="L15" s="86">
        <v>64540</v>
      </c>
      <c r="M15" s="86">
        <v>71200.701000000001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218</v>
      </c>
      <c r="F16" s="86">
        <v>108</v>
      </c>
      <c r="G16" s="86">
        <v>8</v>
      </c>
      <c r="H16" s="87">
        <v>0</v>
      </c>
      <c r="I16" s="86">
        <v>0</v>
      </c>
      <c r="J16" s="88">
        <v>8141</v>
      </c>
      <c r="K16" s="86">
        <v>11275</v>
      </c>
      <c r="L16" s="86">
        <v>3472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846</v>
      </c>
      <c r="F17" s="86">
        <v>186</v>
      </c>
      <c r="G17" s="86">
        <v>2877.8</v>
      </c>
      <c r="H17" s="87">
        <v>36</v>
      </c>
      <c r="I17" s="86">
        <v>1913</v>
      </c>
      <c r="J17" s="88">
        <v>2058</v>
      </c>
      <c r="K17" s="86">
        <v>4000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312</v>
      </c>
      <c r="F18" s="86">
        <v>0</v>
      </c>
      <c r="G18" s="86">
        <v>0</v>
      </c>
      <c r="H18" s="87">
        <v>8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327513</v>
      </c>
      <c r="F19" s="86">
        <v>406987</v>
      </c>
      <c r="G19" s="86">
        <v>364539.1</v>
      </c>
      <c r="H19" s="87">
        <v>443166</v>
      </c>
      <c r="I19" s="86">
        <v>420929</v>
      </c>
      <c r="J19" s="88">
        <v>407583</v>
      </c>
      <c r="K19" s="86">
        <v>518562</v>
      </c>
      <c r="L19" s="86">
        <v>511719</v>
      </c>
      <c r="M19" s="86">
        <v>600747.02999999991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624</v>
      </c>
      <c r="F21" s="86">
        <v>918</v>
      </c>
      <c r="G21" s="86">
        <v>1488</v>
      </c>
      <c r="H21" s="87">
        <v>670</v>
      </c>
      <c r="I21" s="86">
        <v>835.5</v>
      </c>
      <c r="J21" s="88">
        <v>1502.5</v>
      </c>
      <c r="K21" s="86">
        <v>1220</v>
      </c>
      <c r="L21" s="86">
        <v>1278</v>
      </c>
      <c r="M21" s="86">
        <v>1345.7339999999999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35037</v>
      </c>
      <c r="F22" s="86">
        <v>28670</v>
      </c>
      <c r="G22" s="86">
        <v>27145.3</v>
      </c>
      <c r="H22" s="87">
        <v>20000</v>
      </c>
      <c r="I22" s="86">
        <v>20117</v>
      </c>
      <c r="J22" s="88">
        <v>21066</v>
      </c>
      <c r="K22" s="86">
        <v>36699</v>
      </c>
      <c r="L22" s="86">
        <v>38660</v>
      </c>
      <c r="M22" s="86">
        <v>30151.601999999999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130033</v>
      </c>
      <c r="F23" s="86">
        <v>85363</v>
      </c>
      <c r="G23" s="86">
        <v>96389.7</v>
      </c>
      <c r="H23" s="87">
        <v>110667</v>
      </c>
      <c r="I23" s="86">
        <v>106916</v>
      </c>
      <c r="J23" s="88">
        <v>106225</v>
      </c>
      <c r="K23" s="86">
        <v>46772</v>
      </c>
      <c r="L23" s="86">
        <v>49179</v>
      </c>
      <c r="M23" s="86">
        <v>43733.195999999996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51</v>
      </c>
      <c r="G24" s="86">
        <v>14</v>
      </c>
      <c r="H24" s="87">
        <v>3</v>
      </c>
      <c r="I24" s="86">
        <v>1</v>
      </c>
      <c r="J24" s="88">
        <v>1</v>
      </c>
      <c r="K24" s="86">
        <v>410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61993</v>
      </c>
      <c r="F25" s="86">
        <v>70027</v>
      </c>
      <c r="G25" s="86">
        <v>76999.600000000006</v>
      </c>
      <c r="H25" s="87">
        <v>0</v>
      </c>
      <c r="I25" s="86">
        <v>91653</v>
      </c>
      <c r="J25" s="88">
        <v>83285</v>
      </c>
      <c r="K25" s="86">
        <v>88093</v>
      </c>
      <c r="L25" s="86">
        <v>91603</v>
      </c>
      <c r="M25" s="86">
        <v>95999.903999999995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2040</v>
      </c>
      <c r="J27" s="88">
        <v>2060</v>
      </c>
      <c r="K27" s="86">
        <v>1800</v>
      </c>
      <c r="L27" s="86">
        <v>1801</v>
      </c>
      <c r="M27" s="86">
        <v>1896.4529999999997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7</v>
      </c>
      <c r="J28" s="88">
        <v>7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96991</v>
      </c>
      <c r="F29" s="86">
        <v>91126</v>
      </c>
      <c r="G29" s="86">
        <v>65373.8</v>
      </c>
      <c r="H29" s="87">
        <v>81162</v>
      </c>
      <c r="I29" s="86">
        <v>76286</v>
      </c>
      <c r="J29" s="88">
        <v>76433</v>
      </c>
      <c r="K29" s="86">
        <v>121048</v>
      </c>
      <c r="L29" s="86">
        <v>128195</v>
      </c>
      <c r="M29" s="86">
        <v>134989.33500000002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41250</v>
      </c>
      <c r="F30" s="86">
        <v>51091</v>
      </c>
      <c r="G30" s="86">
        <v>68099.100000000006</v>
      </c>
      <c r="H30" s="87">
        <v>162839</v>
      </c>
      <c r="I30" s="86">
        <v>62991</v>
      </c>
      <c r="J30" s="88">
        <v>68444</v>
      </c>
      <c r="K30" s="86">
        <v>48986</v>
      </c>
      <c r="L30" s="86">
        <v>55364</v>
      </c>
      <c r="M30" s="86">
        <v>58776.353999999992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4012</v>
      </c>
      <c r="F32" s="86">
        <v>548</v>
      </c>
      <c r="G32" s="86">
        <v>6500.9</v>
      </c>
      <c r="H32" s="87">
        <v>585</v>
      </c>
      <c r="I32" s="86">
        <v>319</v>
      </c>
      <c r="J32" s="88">
        <v>559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282611</v>
      </c>
      <c r="F33" s="86">
        <v>359862</v>
      </c>
      <c r="G33" s="86">
        <v>370317.9</v>
      </c>
      <c r="H33" s="87">
        <v>342500</v>
      </c>
      <c r="I33" s="86">
        <v>353060</v>
      </c>
      <c r="J33" s="88">
        <v>358469</v>
      </c>
      <c r="K33" s="86">
        <v>490458</v>
      </c>
      <c r="L33" s="86">
        <v>579407</v>
      </c>
      <c r="M33" s="86">
        <v>488541.45599999995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1301874</v>
      </c>
      <c r="F34" s="86">
        <v>1279929</v>
      </c>
      <c r="G34" s="86">
        <v>1749938.2</v>
      </c>
      <c r="H34" s="87">
        <v>1907000</v>
      </c>
      <c r="I34" s="86">
        <v>1836424</v>
      </c>
      <c r="J34" s="88">
        <v>2004127</v>
      </c>
      <c r="K34" s="86">
        <v>2103737</v>
      </c>
      <c r="L34" s="86">
        <v>2380601</v>
      </c>
      <c r="M34" s="86">
        <v>2786025.8779999996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298</v>
      </c>
      <c r="J36" s="88">
        <v>345</v>
      </c>
      <c r="K36" s="86">
        <v>1500</v>
      </c>
      <c r="L36" s="86">
        <v>1558</v>
      </c>
      <c r="M36" s="86">
        <v>1640.5739999999998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106304</v>
      </c>
      <c r="F37" s="86">
        <v>82601</v>
      </c>
      <c r="G37" s="86">
        <v>98882.2</v>
      </c>
      <c r="H37" s="87">
        <v>100724</v>
      </c>
      <c r="I37" s="86">
        <v>76957</v>
      </c>
      <c r="J37" s="88">
        <v>80667</v>
      </c>
      <c r="K37" s="86">
        <v>80100</v>
      </c>
      <c r="L37" s="86">
        <v>84921</v>
      </c>
      <c r="M37" s="86">
        <v>91743.678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21991</v>
      </c>
      <c r="F38" s="86">
        <v>24324</v>
      </c>
      <c r="G38" s="86">
        <v>27613.1</v>
      </c>
      <c r="H38" s="87">
        <v>30892</v>
      </c>
      <c r="I38" s="86">
        <v>17094</v>
      </c>
      <c r="J38" s="88">
        <v>18418</v>
      </c>
      <c r="K38" s="86">
        <v>32167</v>
      </c>
      <c r="L38" s="86">
        <v>33752</v>
      </c>
      <c r="M38" s="86">
        <v>36717.057000000001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17310</v>
      </c>
      <c r="F39" s="86">
        <v>17674</v>
      </c>
      <c r="G39" s="86">
        <v>19804.2</v>
      </c>
      <c r="H39" s="87">
        <v>21717</v>
      </c>
      <c r="I39" s="86">
        <v>20599</v>
      </c>
      <c r="J39" s="88">
        <v>19591</v>
      </c>
      <c r="K39" s="86">
        <v>24286</v>
      </c>
      <c r="L39" s="86">
        <v>25461</v>
      </c>
      <c r="M39" s="86">
        <v>26589.302999999996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313129</v>
      </c>
      <c r="F40" s="86">
        <v>355781</v>
      </c>
      <c r="G40" s="86">
        <v>433004.79999999999</v>
      </c>
      <c r="H40" s="87">
        <v>462068</v>
      </c>
      <c r="I40" s="86">
        <v>505978</v>
      </c>
      <c r="J40" s="88">
        <v>525915</v>
      </c>
      <c r="K40" s="86">
        <v>570945</v>
      </c>
      <c r="L40" s="86">
        <v>597417</v>
      </c>
      <c r="M40" s="86">
        <v>629494.98300000001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718</v>
      </c>
      <c r="F41" s="86">
        <v>818</v>
      </c>
      <c r="G41" s="86">
        <v>894.9</v>
      </c>
      <c r="H41" s="87">
        <v>918</v>
      </c>
      <c r="I41" s="86">
        <v>947</v>
      </c>
      <c r="J41" s="88">
        <v>1040</v>
      </c>
      <c r="K41" s="86">
        <v>3970</v>
      </c>
      <c r="L41" s="86">
        <v>4198</v>
      </c>
      <c r="M41" s="86">
        <v>1304.6669999999999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12992</v>
      </c>
      <c r="F42" s="86">
        <v>17701</v>
      </c>
      <c r="G42" s="86">
        <v>22818</v>
      </c>
      <c r="H42" s="87">
        <v>19582</v>
      </c>
      <c r="I42" s="86">
        <v>20267</v>
      </c>
      <c r="J42" s="88">
        <v>21106</v>
      </c>
      <c r="K42" s="86">
        <v>23485</v>
      </c>
      <c r="L42" s="86">
        <v>24660</v>
      </c>
      <c r="M42" s="86">
        <v>28282.526999999995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2522</v>
      </c>
      <c r="F43" s="86">
        <v>3300</v>
      </c>
      <c r="G43" s="86">
        <v>15620.7</v>
      </c>
      <c r="H43" s="87">
        <v>12911</v>
      </c>
      <c r="I43" s="86">
        <v>1715</v>
      </c>
      <c r="J43" s="88">
        <v>2792</v>
      </c>
      <c r="K43" s="86">
        <v>16708</v>
      </c>
      <c r="L43" s="86">
        <v>17710</v>
      </c>
      <c r="M43" s="86">
        <v>13890.123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6134</v>
      </c>
      <c r="F44" s="86">
        <v>10329</v>
      </c>
      <c r="G44" s="86">
        <v>14287.2</v>
      </c>
      <c r="H44" s="87">
        <v>17769</v>
      </c>
      <c r="I44" s="86">
        <v>13192</v>
      </c>
      <c r="J44" s="88">
        <v>11714</v>
      </c>
      <c r="K44" s="86">
        <v>17185</v>
      </c>
      <c r="L44" s="86">
        <v>18158</v>
      </c>
      <c r="M44" s="86">
        <v>11603.006999999998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632</v>
      </c>
      <c r="F45" s="86">
        <v>4893</v>
      </c>
      <c r="G45" s="86">
        <v>666.7</v>
      </c>
      <c r="H45" s="87">
        <v>530</v>
      </c>
      <c r="I45" s="86">
        <v>703</v>
      </c>
      <c r="J45" s="88">
        <v>757</v>
      </c>
      <c r="K45" s="86">
        <v>1200</v>
      </c>
      <c r="L45" s="86">
        <v>1270</v>
      </c>
      <c r="M45" s="86">
        <v>685.50299999999993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213</v>
      </c>
      <c r="J46" s="95">
        <v>354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15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15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398098</v>
      </c>
      <c r="F51" s="72">
        <f t="shared" ref="F51:M51" si="4">F52+F59+F62+F63+F64+F72+F73</f>
        <v>327024</v>
      </c>
      <c r="G51" s="72">
        <f t="shared" si="4"/>
        <v>270090.8</v>
      </c>
      <c r="H51" s="73">
        <f t="shared" si="4"/>
        <v>408044</v>
      </c>
      <c r="I51" s="72">
        <f t="shared" si="4"/>
        <v>393487</v>
      </c>
      <c r="J51" s="74">
        <f t="shared" si="4"/>
        <v>447010</v>
      </c>
      <c r="K51" s="72">
        <f t="shared" si="4"/>
        <v>391617</v>
      </c>
      <c r="L51" s="72">
        <f t="shared" si="4"/>
        <v>369166</v>
      </c>
      <c r="M51" s="72">
        <f t="shared" si="4"/>
        <v>397138.18899999995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124850</v>
      </c>
      <c r="F52" s="79">
        <f t="shared" ref="F52:M52" si="5">F53+F56</f>
        <v>86807</v>
      </c>
      <c r="G52" s="79">
        <f t="shared" si="5"/>
        <v>24231.9</v>
      </c>
      <c r="H52" s="80">
        <f t="shared" si="5"/>
        <v>145584</v>
      </c>
      <c r="I52" s="79">
        <f t="shared" si="5"/>
        <v>158027</v>
      </c>
      <c r="J52" s="81">
        <f t="shared" si="5"/>
        <v>158027</v>
      </c>
      <c r="K52" s="79">
        <f t="shared" si="5"/>
        <v>134838</v>
      </c>
      <c r="L52" s="79">
        <f t="shared" si="5"/>
        <v>151748</v>
      </c>
      <c r="M52" s="79">
        <f t="shared" si="5"/>
        <v>169211.83499999999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962</v>
      </c>
      <c r="F53" s="93">
        <f t="shared" ref="F53:M53" si="6">SUM(F54:F55)</f>
        <v>767</v>
      </c>
      <c r="G53" s="93">
        <f t="shared" si="6"/>
        <v>1338.9</v>
      </c>
      <c r="H53" s="94">
        <f t="shared" si="6"/>
        <v>2084</v>
      </c>
      <c r="I53" s="93">
        <f t="shared" si="6"/>
        <v>1714</v>
      </c>
      <c r="J53" s="95">
        <f t="shared" si="6"/>
        <v>1714</v>
      </c>
      <c r="K53" s="93">
        <f t="shared" si="6"/>
        <v>2238</v>
      </c>
      <c r="L53" s="93">
        <f t="shared" si="6"/>
        <v>2348</v>
      </c>
      <c r="M53" s="93">
        <f t="shared" si="6"/>
        <v>2416.6350000000002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962</v>
      </c>
      <c r="F55" s="93">
        <v>767</v>
      </c>
      <c r="G55" s="93">
        <v>1338.9</v>
      </c>
      <c r="H55" s="94">
        <v>2084</v>
      </c>
      <c r="I55" s="93">
        <v>1714</v>
      </c>
      <c r="J55" s="95">
        <v>1714</v>
      </c>
      <c r="K55" s="93">
        <v>2238</v>
      </c>
      <c r="L55" s="93">
        <v>2348</v>
      </c>
      <c r="M55" s="93">
        <v>2416.6350000000002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123888</v>
      </c>
      <c r="F56" s="93">
        <f t="shared" ref="F56:M56" si="7">SUM(F57:F58)</f>
        <v>86040</v>
      </c>
      <c r="G56" s="93">
        <f t="shared" si="7"/>
        <v>22893</v>
      </c>
      <c r="H56" s="94">
        <f t="shared" si="7"/>
        <v>143500</v>
      </c>
      <c r="I56" s="93">
        <f t="shared" si="7"/>
        <v>156313</v>
      </c>
      <c r="J56" s="95">
        <f t="shared" si="7"/>
        <v>156313</v>
      </c>
      <c r="K56" s="93">
        <f t="shared" si="7"/>
        <v>132600</v>
      </c>
      <c r="L56" s="93">
        <f t="shared" si="7"/>
        <v>149400</v>
      </c>
      <c r="M56" s="93">
        <f t="shared" si="7"/>
        <v>166795.19999999998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123888</v>
      </c>
      <c r="F57" s="79">
        <v>86040</v>
      </c>
      <c r="G57" s="79">
        <v>22893</v>
      </c>
      <c r="H57" s="80">
        <v>143500</v>
      </c>
      <c r="I57" s="79">
        <v>156313</v>
      </c>
      <c r="J57" s="81">
        <v>156313</v>
      </c>
      <c r="K57" s="79">
        <v>132600</v>
      </c>
      <c r="L57" s="79">
        <v>149400</v>
      </c>
      <c r="M57" s="79">
        <v>166795.19999999998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27</v>
      </c>
      <c r="F59" s="100">
        <f t="shared" ref="F59:M59" si="8">SUM(F60:F61)</f>
        <v>130</v>
      </c>
      <c r="G59" s="100">
        <f t="shared" si="8"/>
        <v>6</v>
      </c>
      <c r="H59" s="101">
        <f t="shared" si="8"/>
        <v>31</v>
      </c>
      <c r="I59" s="100">
        <f t="shared" si="8"/>
        <v>31</v>
      </c>
      <c r="J59" s="102">
        <f t="shared" si="8"/>
        <v>31</v>
      </c>
      <c r="K59" s="100">
        <f t="shared" si="8"/>
        <v>32</v>
      </c>
      <c r="L59" s="100">
        <f t="shared" si="8"/>
        <v>33</v>
      </c>
      <c r="M59" s="100">
        <f t="shared" si="8"/>
        <v>34.748999999999995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27</v>
      </c>
      <c r="F61" s="93">
        <v>130</v>
      </c>
      <c r="G61" s="93">
        <v>6</v>
      </c>
      <c r="H61" s="94">
        <v>31</v>
      </c>
      <c r="I61" s="93">
        <v>31</v>
      </c>
      <c r="J61" s="95">
        <v>31</v>
      </c>
      <c r="K61" s="93">
        <v>32</v>
      </c>
      <c r="L61" s="93">
        <v>33</v>
      </c>
      <c r="M61" s="93">
        <v>34.748999999999995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247899</v>
      </c>
      <c r="F72" s="86">
        <v>213387</v>
      </c>
      <c r="G72" s="86">
        <v>204685.8</v>
      </c>
      <c r="H72" s="87">
        <v>225339</v>
      </c>
      <c r="I72" s="86">
        <v>203339</v>
      </c>
      <c r="J72" s="88">
        <v>230392</v>
      </c>
      <c r="K72" s="86">
        <v>220147</v>
      </c>
      <c r="L72" s="86">
        <v>179010</v>
      </c>
      <c r="M72" s="86">
        <v>189167.52999999997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25322</v>
      </c>
      <c r="F73" s="86">
        <f t="shared" ref="F73:M73" si="12">SUM(F74:F75)</f>
        <v>26700</v>
      </c>
      <c r="G73" s="86">
        <f t="shared" si="12"/>
        <v>41167.1</v>
      </c>
      <c r="H73" s="87">
        <f t="shared" si="12"/>
        <v>37090</v>
      </c>
      <c r="I73" s="86">
        <f t="shared" si="12"/>
        <v>32090</v>
      </c>
      <c r="J73" s="88">
        <f t="shared" si="12"/>
        <v>58560</v>
      </c>
      <c r="K73" s="86">
        <f t="shared" si="12"/>
        <v>36600</v>
      </c>
      <c r="L73" s="86">
        <f t="shared" si="12"/>
        <v>38375</v>
      </c>
      <c r="M73" s="86">
        <f t="shared" si="12"/>
        <v>38724.074999999997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25094</v>
      </c>
      <c r="F74" s="79">
        <v>26487</v>
      </c>
      <c r="G74" s="79">
        <v>30227.1</v>
      </c>
      <c r="H74" s="80">
        <v>36696</v>
      </c>
      <c r="I74" s="79">
        <v>31696</v>
      </c>
      <c r="J74" s="81">
        <v>58166</v>
      </c>
      <c r="K74" s="79">
        <v>36600</v>
      </c>
      <c r="L74" s="79">
        <v>38375</v>
      </c>
      <c r="M74" s="79">
        <v>38724.074999999997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228</v>
      </c>
      <c r="F75" s="93">
        <v>213</v>
      </c>
      <c r="G75" s="93">
        <v>10940</v>
      </c>
      <c r="H75" s="94">
        <v>394</v>
      </c>
      <c r="I75" s="93">
        <v>394</v>
      </c>
      <c r="J75" s="95">
        <v>394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28298</v>
      </c>
      <c r="F77" s="72">
        <f t="shared" ref="F77:M77" si="13">F78+F81+F84+F85+F86+F87+F88</f>
        <v>151005</v>
      </c>
      <c r="G77" s="72">
        <f t="shared" si="13"/>
        <v>97804.5</v>
      </c>
      <c r="H77" s="73">
        <f t="shared" si="13"/>
        <v>123311</v>
      </c>
      <c r="I77" s="72">
        <f t="shared" si="13"/>
        <v>106052</v>
      </c>
      <c r="J77" s="74">
        <f t="shared" si="13"/>
        <v>106052</v>
      </c>
      <c r="K77" s="72">
        <f t="shared" si="13"/>
        <v>117740</v>
      </c>
      <c r="L77" s="72">
        <f t="shared" si="13"/>
        <v>113752</v>
      </c>
      <c r="M77" s="72">
        <f t="shared" si="13"/>
        <v>122337.54000000001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28298</v>
      </c>
      <c r="F81" s="86">
        <f t="shared" ref="F81:M81" si="15">SUM(F82:F83)</f>
        <v>151005</v>
      </c>
      <c r="G81" s="86">
        <f t="shared" si="15"/>
        <v>97804.5</v>
      </c>
      <c r="H81" s="87">
        <f t="shared" si="15"/>
        <v>123311</v>
      </c>
      <c r="I81" s="86">
        <f t="shared" si="15"/>
        <v>106052</v>
      </c>
      <c r="J81" s="88">
        <f t="shared" si="15"/>
        <v>106052</v>
      </c>
      <c r="K81" s="86">
        <f t="shared" si="15"/>
        <v>117740</v>
      </c>
      <c r="L81" s="86">
        <f t="shared" si="15"/>
        <v>113752</v>
      </c>
      <c r="M81" s="86">
        <f t="shared" si="15"/>
        <v>122337.54000000001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6105</v>
      </c>
      <c r="F82" s="79">
        <v>43220</v>
      </c>
      <c r="G82" s="79">
        <v>65190</v>
      </c>
      <c r="H82" s="80">
        <v>72398</v>
      </c>
      <c r="I82" s="79">
        <v>61615</v>
      </c>
      <c r="J82" s="81">
        <v>61615</v>
      </c>
      <c r="K82" s="79">
        <v>50640</v>
      </c>
      <c r="L82" s="79">
        <v>58132</v>
      </c>
      <c r="M82" s="79">
        <v>56525.04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22193</v>
      </c>
      <c r="F83" s="93">
        <v>107785</v>
      </c>
      <c r="G83" s="93">
        <v>32614.5</v>
      </c>
      <c r="H83" s="94">
        <v>50913</v>
      </c>
      <c r="I83" s="93">
        <v>44437</v>
      </c>
      <c r="J83" s="95">
        <v>44437</v>
      </c>
      <c r="K83" s="93">
        <v>67100</v>
      </c>
      <c r="L83" s="93">
        <v>55620</v>
      </c>
      <c r="M83" s="93">
        <v>65812.5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2689</v>
      </c>
      <c r="F90" s="72">
        <v>43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9279280</v>
      </c>
      <c r="F92" s="46">
        <f t="shared" ref="F92:M92" si="16">F4+F51+F77+F90</f>
        <v>10301546</v>
      </c>
      <c r="G92" s="46">
        <f t="shared" si="16"/>
        <v>11833922.600000001</v>
      </c>
      <c r="H92" s="47">
        <f t="shared" si="16"/>
        <v>13063776</v>
      </c>
      <c r="I92" s="46">
        <f t="shared" si="16"/>
        <v>13123062</v>
      </c>
      <c r="J92" s="48">
        <f t="shared" si="16"/>
        <v>13410064</v>
      </c>
      <c r="K92" s="46">
        <f t="shared" si="16"/>
        <v>14720035</v>
      </c>
      <c r="L92" s="46">
        <f t="shared" si="16"/>
        <v>15965338</v>
      </c>
      <c r="M92" s="46">
        <f t="shared" si="16"/>
        <v>17057963.285999998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733709</v>
      </c>
      <c r="F4" s="72">
        <f t="shared" ref="F4:M4" si="0">F5+F8+F47</f>
        <v>856411</v>
      </c>
      <c r="G4" s="72">
        <f t="shared" si="0"/>
        <v>870637.54</v>
      </c>
      <c r="H4" s="73">
        <f t="shared" si="0"/>
        <v>936252</v>
      </c>
      <c r="I4" s="72">
        <f t="shared" si="0"/>
        <v>934952</v>
      </c>
      <c r="J4" s="74">
        <f t="shared" si="0"/>
        <v>959619</v>
      </c>
      <c r="K4" s="72">
        <f t="shared" si="0"/>
        <v>1026957</v>
      </c>
      <c r="L4" s="72">
        <f t="shared" si="0"/>
        <v>1093538</v>
      </c>
      <c r="M4" s="72">
        <f t="shared" si="0"/>
        <v>1151495.514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521434</v>
      </c>
      <c r="F5" s="100">
        <f t="shared" ref="F5:M5" si="1">SUM(F6:F7)</f>
        <v>595253</v>
      </c>
      <c r="G5" s="100">
        <f t="shared" si="1"/>
        <v>641810.31000000006</v>
      </c>
      <c r="H5" s="101">
        <f t="shared" si="1"/>
        <v>702642</v>
      </c>
      <c r="I5" s="100">
        <f t="shared" si="1"/>
        <v>710642</v>
      </c>
      <c r="J5" s="102">
        <f t="shared" si="1"/>
        <v>713131</v>
      </c>
      <c r="K5" s="100">
        <f t="shared" si="1"/>
        <v>751280</v>
      </c>
      <c r="L5" s="100">
        <f t="shared" si="1"/>
        <v>801017</v>
      </c>
      <c r="M5" s="100">
        <f t="shared" si="1"/>
        <v>843470.90099999984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443006</v>
      </c>
      <c r="F6" s="79">
        <v>503369</v>
      </c>
      <c r="G6" s="79">
        <v>540298.31000000006</v>
      </c>
      <c r="H6" s="80">
        <v>608688</v>
      </c>
      <c r="I6" s="79">
        <v>615648</v>
      </c>
      <c r="J6" s="81">
        <v>620364</v>
      </c>
      <c r="K6" s="79">
        <v>635481</v>
      </c>
      <c r="L6" s="79">
        <v>677072</v>
      </c>
      <c r="M6" s="79">
        <v>712956.81599999988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78428</v>
      </c>
      <c r="F7" s="93">
        <v>91884</v>
      </c>
      <c r="G7" s="93">
        <v>101512</v>
      </c>
      <c r="H7" s="94">
        <v>93954</v>
      </c>
      <c r="I7" s="93">
        <v>94994</v>
      </c>
      <c r="J7" s="95">
        <v>92767</v>
      </c>
      <c r="K7" s="93">
        <v>115799</v>
      </c>
      <c r="L7" s="93">
        <v>123945</v>
      </c>
      <c r="M7" s="93">
        <v>130514.08499999999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212275</v>
      </c>
      <c r="F8" s="100">
        <f t="shared" ref="F8:M8" si="2">SUM(F9:F46)</f>
        <v>261158</v>
      </c>
      <c r="G8" s="100">
        <f t="shared" si="2"/>
        <v>228827.22999999998</v>
      </c>
      <c r="H8" s="101">
        <f t="shared" si="2"/>
        <v>233610</v>
      </c>
      <c r="I8" s="100">
        <f t="shared" si="2"/>
        <v>224310</v>
      </c>
      <c r="J8" s="102">
        <f t="shared" si="2"/>
        <v>246488</v>
      </c>
      <c r="K8" s="100">
        <f t="shared" si="2"/>
        <v>275677</v>
      </c>
      <c r="L8" s="100">
        <f t="shared" si="2"/>
        <v>292521</v>
      </c>
      <c r="M8" s="100">
        <f t="shared" si="2"/>
        <v>308024.61300000001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3</v>
      </c>
      <c r="J9" s="81">
        <v>3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803</v>
      </c>
      <c r="F10" s="86">
        <v>87</v>
      </c>
      <c r="G10" s="86">
        <v>391.2</v>
      </c>
      <c r="H10" s="87">
        <v>340</v>
      </c>
      <c r="I10" s="86">
        <v>78</v>
      </c>
      <c r="J10" s="88">
        <v>62</v>
      </c>
      <c r="K10" s="86">
        <v>100</v>
      </c>
      <c r="L10" s="86">
        <v>106</v>
      </c>
      <c r="M10" s="86">
        <v>111.61799999999999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585</v>
      </c>
      <c r="F11" s="86">
        <v>434</v>
      </c>
      <c r="G11" s="86">
        <v>1231.44</v>
      </c>
      <c r="H11" s="87">
        <v>2000</v>
      </c>
      <c r="I11" s="86">
        <v>160</v>
      </c>
      <c r="J11" s="88">
        <v>143</v>
      </c>
      <c r="K11" s="86">
        <v>3000</v>
      </c>
      <c r="L11" s="86">
        <v>3180</v>
      </c>
      <c r="M11" s="86">
        <v>3348.54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127</v>
      </c>
      <c r="F14" s="86">
        <v>0</v>
      </c>
      <c r="G14" s="86">
        <v>70</v>
      </c>
      <c r="H14" s="87">
        <v>0</v>
      </c>
      <c r="I14" s="86">
        <v>0</v>
      </c>
      <c r="J14" s="88">
        <v>0</v>
      </c>
      <c r="K14" s="86">
        <v>100</v>
      </c>
      <c r="L14" s="86">
        <v>106</v>
      </c>
      <c r="M14" s="86">
        <v>111.61799999999999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9786</v>
      </c>
      <c r="F15" s="86">
        <v>9574</v>
      </c>
      <c r="G15" s="86">
        <v>10765.89</v>
      </c>
      <c r="H15" s="87">
        <v>11654</v>
      </c>
      <c r="I15" s="86">
        <v>9166</v>
      </c>
      <c r="J15" s="88">
        <v>8913</v>
      </c>
      <c r="K15" s="86">
        <v>9058</v>
      </c>
      <c r="L15" s="86">
        <v>9601</v>
      </c>
      <c r="M15" s="86">
        <v>10109.852999999999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2233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2</v>
      </c>
      <c r="J17" s="88">
        <v>2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304</v>
      </c>
      <c r="F21" s="86">
        <v>1155</v>
      </c>
      <c r="G21" s="86">
        <v>48.9</v>
      </c>
      <c r="H21" s="87">
        <v>85</v>
      </c>
      <c r="I21" s="86">
        <v>126</v>
      </c>
      <c r="J21" s="88">
        <v>144</v>
      </c>
      <c r="K21" s="86">
        <v>200</v>
      </c>
      <c r="L21" s="86">
        <v>212</v>
      </c>
      <c r="M21" s="86">
        <v>223.23599999999999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68421</v>
      </c>
      <c r="F22" s="86">
        <v>84568</v>
      </c>
      <c r="G22" s="86">
        <v>7198.3</v>
      </c>
      <c r="H22" s="87">
        <v>6860</v>
      </c>
      <c r="I22" s="86">
        <v>2344</v>
      </c>
      <c r="J22" s="88">
        <v>1827</v>
      </c>
      <c r="K22" s="86">
        <v>5767</v>
      </c>
      <c r="L22" s="86">
        <v>6113</v>
      </c>
      <c r="M22" s="86">
        <v>6436.9889999999996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433</v>
      </c>
      <c r="F23" s="86">
        <v>497</v>
      </c>
      <c r="G23" s="86">
        <v>585.29999999999995</v>
      </c>
      <c r="H23" s="87">
        <v>347</v>
      </c>
      <c r="I23" s="86">
        <v>437</v>
      </c>
      <c r="J23" s="88">
        <v>459</v>
      </c>
      <c r="K23" s="86">
        <v>700</v>
      </c>
      <c r="L23" s="86">
        <v>742</v>
      </c>
      <c r="M23" s="86">
        <v>781.32599999999991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59091.1</v>
      </c>
      <c r="H25" s="87">
        <v>20745</v>
      </c>
      <c r="I25" s="86">
        <v>94495</v>
      </c>
      <c r="J25" s="88">
        <v>86924</v>
      </c>
      <c r="K25" s="86">
        <v>152884</v>
      </c>
      <c r="L25" s="86">
        <v>163340</v>
      </c>
      <c r="M25" s="86">
        <v>171997.02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8074</v>
      </c>
      <c r="J27" s="88">
        <v>8047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65480</v>
      </c>
      <c r="F30" s="86">
        <v>75955</v>
      </c>
      <c r="G30" s="86">
        <v>83677.600000000006</v>
      </c>
      <c r="H30" s="87">
        <v>107982</v>
      </c>
      <c r="I30" s="86">
        <v>25500</v>
      </c>
      <c r="J30" s="88">
        <v>56084</v>
      </c>
      <c r="K30" s="86">
        <v>5000</v>
      </c>
      <c r="L30" s="86">
        <v>5300</v>
      </c>
      <c r="M30" s="86">
        <v>5580.9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102</v>
      </c>
      <c r="F32" s="86">
        <v>89</v>
      </c>
      <c r="G32" s="86">
        <v>17.399999999999999</v>
      </c>
      <c r="H32" s="87">
        <v>0</v>
      </c>
      <c r="I32" s="86">
        <v>4</v>
      </c>
      <c r="J32" s="88">
        <v>-3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8343</v>
      </c>
      <c r="F33" s="86">
        <v>10843</v>
      </c>
      <c r="G33" s="86">
        <v>7281</v>
      </c>
      <c r="H33" s="87">
        <v>6718</v>
      </c>
      <c r="I33" s="86">
        <v>6908</v>
      </c>
      <c r="J33" s="88">
        <v>4541</v>
      </c>
      <c r="K33" s="86">
        <v>8808</v>
      </c>
      <c r="L33" s="86">
        <v>9337</v>
      </c>
      <c r="M33" s="86">
        <v>9831.8610000000008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238</v>
      </c>
      <c r="F34" s="86">
        <v>608</v>
      </c>
      <c r="G34" s="86">
        <v>318.8</v>
      </c>
      <c r="H34" s="87">
        <v>427</v>
      </c>
      <c r="I34" s="86">
        <v>421</v>
      </c>
      <c r="J34" s="88">
        <v>266</v>
      </c>
      <c r="K34" s="86">
        <v>600</v>
      </c>
      <c r="L34" s="86">
        <v>636</v>
      </c>
      <c r="M34" s="86">
        <v>669.70799999999997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8156</v>
      </c>
      <c r="F37" s="86">
        <v>18375</v>
      </c>
      <c r="G37" s="86">
        <v>5537.3</v>
      </c>
      <c r="H37" s="87">
        <v>11954</v>
      </c>
      <c r="I37" s="86">
        <v>455</v>
      </c>
      <c r="J37" s="88">
        <v>357</v>
      </c>
      <c r="K37" s="86">
        <v>9215</v>
      </c>
      <c r="L37" s="86">
        <v>9768</v>
      </c>
      <c r="M37" s="86">
        <v>10285.704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1398</v>
      </c>
      <c r="F38" s="86">
        <v>1063</v>
      </c>
      <c r="G38" s="86">
        <v>1515.9</v>
      </c>
      <c r="H38" s="87">
        <v>1197</v>
      </c>
      <c r="I38" s="86">
        <v>778</v>
      </c>
      <c r="J38" s="88">
        <v>479</v>
      </c>
      <c r="K38" s="86">
        <v>1596</v>
      </c>
      <c r="L38" s="86">
        <v>1691</v>
      </c>
      <c r="M38" s="86">
        <v>1780.6229999999998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4722</v>
      </c>
      <c r="F39" s="86">
        <v>4469</v>
      </c>
      <c r="G39" s="86">
        <v>2590.5</v>
      </c>
      <c r="H39" s="87">
        <v>3138</v>
      </c>
      <c r="I39" s="86">
        <v>5056</v>
      </c>
      <c r="J39" s="88">
        <v>2433</v>
      </c>
      <c r="K39" s="86">
        <v>2520</v>
      </c>
      <c r="L39" s="86">
        <v>2671</v>
      </c>
      <c r="M39" s="86">
        <v>2812.5629999999996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11162</v>
      </c>
      <c r="F40" s="86">
        <v>13497</v>
      </c>
      <c r="G40" s="86">
        <v>14034</v>
      </c>
      <c r="H40" s="87">
        <v>16185</v>
      </c>
      <c r="I40" s="86">
        <v>14256</v>
      </c>
      <c r="J40" s="88">
        <v>14345</v>
      </c>
      <c r="K40" s="86">
        <v>16624</v>
      </c>
      <c r="L40" s="86">
        <v>17621</v>
      </c>
      <c r="M40" s="86">
        <v>18554.913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28003</v>
      </c>
      <c r="F41" s="86">
        <v>34302</v>
      </c>
      <c r="G41" s="86">
        <v>20924</v>
      </c>
      <c r="H41" s="87">
        <v>26467</v>
      </c>
      <c r="I41" s="86">
        <v>50293</v>
      </c>
      <c r="J41" s="88">
        <v>53892</v>
      </c>
      <c r="K41" s="86">
        <v>54000</v>
      </c>
      <c r="L41" s="86">
        <v>56262</v>
      </c>
      <c r="M41" s="86">
        <v>59243.885999999999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3266</v>
      </c>
      <c r="F42" s="86">
        <v>4936</v>
      </c>
      <c r="G42" s="86">
        <v>4990.6000000000004</v>
      </c>
      <c r="H42" s="87">
        <v>6211</v>
      </c>
      <c r="I42" s="86">
        <v>4469</v>
      </c>
      <c r="J42" s="88">
        <v>4078</v>
      </c>
      <c r="K42" s="86">
        <v>5100</v>
      </c>
      <c r="L42" s="86">
        <v>5406</v>
      </c>
      <c r="M42" s="86">
        <v>5692.518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47</v>
      </c>
      <c r="F43" s="86">
        <v>73</v>
      </c>
      <c r="G43" s="86">
        <v>10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899</v>
      </c>
      <c r="F44" s="86">
        <v>633</v>
      </c>
      <c r="G44" s="86">
        <v>8485</v>
      </c>
      <c r="H44" s="87">
        <v>11300</v>
      </c>
      <c r="I44" s="86">
        <v>1149</v>
      </c>
      <c r="J44" s="88">
        <v>1123</v>
      </c>
      <c r="K44" s="86">
        <v>400</v>
      </c>
      <c r="L44" s="86">
        <v>424</v>
      </c>
      <c r="M44" s="86">
        <v>446.47199999999998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63</v>
      </c>
      <c r="H45" s="87">
        <v>0</v>
      </c>
      <c r="I45" s="86">
        <v>0</v>
      </c>
      <c r="J45" s="88">
        <v>0</v>
      </c>
      <c r="K45" s="86">
        <v>5</v>
      </c>
      <c r="L45" s="86">
        <v>5</v>
      </c>
      <c r="M45" s="86">
        <v>5.2649999999999997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136</v>
      </c>
      <c r="J46" s="95">
        <v>136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2966</v>
      </c>
      <c r="F51" s="72">
        <f t="shared" ref="F51:M51" si="4">F52+F59+F62+F63+F64+F72+F73</f>
        <v>3230</v>
      </c>
      <c r="G51" s="72">
        <f t="shared" si="4"/>
        <v>4164.5</v>
      </c>
      <c r="H51" s="73">
        <f t="shared" si="4"/>
        <v>6110</v>
      </c>
      <c r="I51" s="72">
        <f t="shared" si="4"/>
        <v>4774</v>
      </c>
      <c r="J51" s="74">
        <f t="shared" si="4"/>
        <v>4419</v>
      </c>
      <c r="K51" s="72">
        <f t="shared" si="4"/>
        <v>4340</v>
      </c>
      <c r="L51" s="72">
        <f t="shared" si="4"/>
        <v>4552</v>
      </c>
      <c r="M51" s="72">
        <f t="shared" si="4"/>
        <v>4793.2559999999994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1461</v>
      </c>
      <c r="F52" s="79">
        <f t="shared" ref="F52:M52" si="5">F53+F56</f>
        <v>1842</v>
      </c>
      <c r="G52" s="79">
        <f t="shared" si="5"/>
        <v>1536.7</v>
      </c>
      <c r="H52" s="80">
        <f t="shared" si="5"/>
        <v>2415</v>
      </c>
      <c r="I52" s="79">
        <f t="shared" si="5"/>
        <v>2879</v>
      </c>
      <c r="J52" s="81">
        <f t="shared" si="5"/>
        <v>2680</v>
      </c>
      <c r="K52" s="79">
        <f t="shared" si="5"/>
        <v>2040</v>
      </c>
      <c r="L52" s="79">
        <f t="shared" si="5"/>
        <v>2142</v>
      </c>
      <c r="M52" s="79">
        <f t="shared" si="5"/>
        <v>2255.5259999999998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1461</v>
      </c>
      <c r="F53" s="93">
        <f t="shared" ref="F53:M53" si="6">SUM(F54:F55)</f>
        <v>1842</v>
      </c>
      <c r="G53" s="93">
        <f t="shared" si="6"/>
        <v>1536.7</v>
      </c>
      <c r="H53" s="94">
        <f t="shared" si="6"/>
        <v>2415</v>
      </c>
      <c r="I53" s="93">
        <f t="shared" si="6"/>
        <v>2879</v>
      </c>
      <c r="J53" s="95">
        <f t="shared" si="6"/>
        <v>2680</v>
      </c>
      <c r="K53" s="93">
        <f t="shared" si="6"/>
        <v>2040</v>
      </c>
      <c r="L53" s="93">
        <f t="shared" si="6"/>
        <v>2142</v>
      </c>
      <c r="M53" s="93">
        <f t="shared" si="6"/>
        <v>2255.5259999999998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1461</v>
      </c>
      <c r="F55" s="93">
        <v>1842</v>
      </c>
      <c r="G55" s="93">
        <v>1536.7</v>
      </c>
      <c r="H55" s="94">
        <v>2415</v>
      </c>
      <c r="I55" s="93">
        <v>2879</v>
      </c>
      <c r="J55" s="95">
        <v>2680</v>
      </c>
      <c r="K55" s="93">
        <v>2040</v>
      </c>
      <c r="L55" s="93">
        <v>2142</v>
      </c>
      <c r="M55" s="93">
        <v>2255.5259999999998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1505</v>
      </c>
      <c r="F73" s="86">
        <f t="shared" ref="F73:M73" si="12">SUM(F74:F75)</f>
        <v>1388</v>
      </c>
      <c r="G73" s="86">
        <f t="shared" si="12"/>
        <v>2627.8</v>
      </c>
      <c r="H73" s="87">
        <f t="shared" si="12"/>
        <v>3695</v>
      </c>
      <c r="I73" s="86">
        <f t="shared" si="12"/>
        <v>1895</v>
      </c>
      <c r="J73" s="88">
        <f t="shared" si="12"/>
        <v>1739</v>
      </c>
      <c r="K73" s="86">
        <f t="shared" si="12"/>
        <v>2300</v>
      </c>
      <c r="L73" s="86">
        <f t="shared" si="12"/>
        <v>2410</v>
      </c>
      <c r="M73" s="86">
        <f t="shared" si="12"/>
        <v>2537.7299999999996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937</v>
      </c>
      <c r="F74" s="79">
        <v>915</v>
      </c>
      <c r="G74" s="79">
        <v>969.8</v>
      </c>
      <c r="H74" s="80">
        <v>2846</v>
      </c>
      <c r="I74" s="79">
        <v>1046</v>
      </c>
      <c r="J74" s="81">
        <v>1046</v>
      </c>
      <c r="K74" s="79">
        <v>1368</v>
      </c>
      <c r="L74" s="79">
        <v>1460</v>
      </c>
      <c r="M74" s="79">
        <v>1537.3799999999999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568</v>
      </c>
      <c r="F75" s="93">
        <v>473</v>
      </c>
      <c r="G75" s="93">
        <v>1658</v>
      </c>
      <c r="H75" s="94">
        <v>849</v>
      </c>
      <c r="I75" s="93">
        <v>849</v>
      </c>
      <c r="J75" s="95">
        <v>693</v>
      </c>
      <c r="K75" s="93">
        <v>932</v>
      </c>
      <c r="L75" s="93">
        <v>950</v>
      </c>
      <c r="M75" s="93">
        <v>1000.3499999999999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85673</v>
      </c>
      <c r="F77" s="72">
        <f t="shared" ref="F77:M77" si="13">F78+F81+F84+F85+F86+F87+F88</f>
        <v>210745</v>
      </c>
      <c r="G77" s="72">
        <f t="shared" si="13"/>
        <v>51234</v>
      </c>
      <c r="H77" s="73">
        <f t="shared" si="13"/>
        <v>30000</v>
      </c>
      <c r="I77" s="72">
        <f t="shared" si="13"/>
        <v>31300</v>
      </c>
      <c r="J77" s="74">
        <f t="shared" si="13"/>
        <v>31260</v>
      </c>
      <c r="K77" s="72">
        <f t="shared" si="13"/>
        <v>42141</v>
      </c>
      <c r="L77" s="72">
        <f t="shared" si="13"/>
        <v>35638</v>
      </c>
      <c r="M77" s="72">
        <f t="shared" si="13"/>
        <v>37526.813999999991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19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19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85654</v>
      </c>
      <c r="F81" s="86">
        <f t="shared" ref="F81:M81" si="15">SUM(F82:F83)</f>
        <v>210745</v>
      </c>
      <c r="G81" s="86">
        <f t="shared" si="15"/>
        <v>51234</v>
      </c>
      <c r="H81" s="87">
        <f t="shared" si="15"/>
        <v>30000</v>
      </c>
      <c r="I81" s="86">
        <f t="shared" si="15"/>
        <v>31300</v>
      </c>
      <c r="J81" s="88">
        <f t="shared" si="15"/>
        <v>31260</v>
      </c>
      <c r="K81" s="86">
        <f t="shared" si="15"/>
        <v>42141</v>
      </c>
      <c r="L81" s="86">
        <f t="shared" si="15"/>
        <v>35638</v>
      </c>
      <c r="M81" s="86">
        <f t="shared" si="15"/>
        <v>37526.813999999991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55586</v>
      </c>
      <c r="F82" s="79">
        <v>167972</v>
      </c>
      <c r="G82" s="79">
        <v>31132</v>
      </c>
      <c r="H82" s="80">
        <v>30000</v>
      </c>
      <c r="I82" s="79">
        <v>30000</v>
      </c>
      <c r="J82" s="81">
        <v>29960</v>
      </c>
      <c r="K82" s="79">
        <v>36841</v>
      </c>
      <c r="L82" s="79">
        <v>33108</v>
      </c>
      <c r="M82" s="79">
        <v>34862.723999999995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30068</v>
      </c>
      <c r="F83" s="93">
        <v>42773</v>
      </c>
      <c r="G83" s="93">
        <v>20102</v>
      </c>
      <c r="H83" s="94">
        <v>0</v>
      </c>
      <c r="I83" s="93">
        <v>1300</v>
      </c>
      <c r="J83" s="95">
        <v>1300</v>
      </c>
      <c r="K83" s="93">
        <v>5300</v>
      </c>
      <c r="L83" s="93">
        <v>2530</v>
      </c>
      <c r="M83" s="93">
        <v>2664.0899999999997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270</v>
      </c>
      <c r="F90" s="72">
        <v>1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822618</v>
      </c>
      <c r="F92" s="46">
        <f t="shared" ref="F92:M92" si="16">F4+F51+F77+F90</f>
        <v>1070387</v>
      </c>
      <c r="G92" s="46">
        <f t="shared" si="16"/>
        <v>926036.04</v>
      </c>
      <c r="H92" s="47">
        <f t="shared" si="16"/>
        <v>972362</v>
      </c>
      <c r="I92" s="46">
        <f t="shared" si="16"/>
        <v>971026</v>
      </c>
      <c r="J92" s="48">
        <f t="shared" si="16"/>
        <v>995298</v>
      </c>
      <c r="K92" s="46">
        <f t="shared" si="16"/>
        <v>1073438</v>
      </c>
      <c r="L92" s="46">
        <f t="shared" si="16"/>
        <v>1133728</v>
      </c>
      <c r="M92" s="46">
        <f t="shared" si="16"/>
        <v>1193815.584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5941971</v>
      </c>
      <c r="F4" s="72">
        <f t="shared" ref="F4:M4" si="0">F5+F8+F47</f>
        <v>7317820</v>
      </c>
      <c r="G4" s="72">
        <f t="shared" si="0"/>
        <v>7745523.2199999997</v>
      </c>
      <c r="H4" s="73">
        <f t="shared" si="0"/>
        <v>8220260</v>
      </c>
      <c r="I4" s="72">
        <f t="shared" si="0"/>
        <v>8248260</v>
      </c>
      <c r="J4" s="74">
        <f t="shared" si="0"/>
        <v>8273858</v>
      </c>
      <c r="K4" s="72">
        <f t="shared" si="0"/>
        <v>8634529</v>
      </c>
      <c r="L4" s="72">
        <f t="shared" si="0"/>
        <v>9163024</v>
      </c>
      <c r="M4" s="72">
        <f t="shared" si="0"/>
        <v>9648664.2719999999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4479044</v>
      </c>
      <c r="F5" s="100">
        <f t="shared" ref="F5:M5" si="1">SUM(F6:F7)</f>
        <v>5505036</v>
      </c>
      <c r="G5" s="100">
        <f t="shared" si="1"/>
        <v>5851153.0199999996</v>
      </c>
      <c r="H5" s="101">
        <f t="shared" si="1"/>
        <v>6288416</v>
      </c>
      <c r="I5" s="100">
        <f t="shared" si="1"/>
        <v>6378416</v>
      </c>
      <c r="J5" s="102">
        <f t="shared" si="1"/>
        <v>6370970</v>
      </c>
      <c r="K5" s="100">
        <f t="shared" si="1"/>
        <v>6814383</v>
      </c>
      <c r="L5" s="100">
        <f t="shared" si="1"/>
        <v>7239517</v>
      </c>
      <c r="M5" s="100">
        <f t="shared" si="1"/>
        <v>7623211.4010000005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3890915</v>
      </c>
      <c r="F6" s="79">
        <v>4782140</v>
      </c>
      <c r="G6" s="79">
        <v>5089085.0999999996</v>
      </c>
      <c r="H6" s="80">
        <v>5473417</v>
      </c>
      <c r="I6" s="79">
        <v>5551617</v>
      </c>
      <c r="J6" s="81">
        <v>5544119</v>
      </c>
      <c r="K6" s="79">
        <v>5976876</v>
      </c>
      <c r="L6" s="79">
        <v>6331160</v>
      </c>
      <c r="M6" s="79">
        <v>6666711.4800000004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588129</v>
      </c>
      <c r="F7" s="93">
        <v>722896</v>
      </c>
      <c r="G7" s="93">
        <v>762067.92</v>
      </c>
      <c r="H7" s="94">
        <v>814999</v>
      </c>
      <c r="I7" s="93">
        <v>826799</v>
      </c>
      <c r="J7" s="95">
        <v>826851</v>
      </c>
      <c r="K7" s="93">
        <v>837507</v>
      </c>
      <c r="L7" s="93">
        <v>908357</v>
      </c>
      <c r="M7" s="93">
        <v>956499.92100000009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1462927</v>
      </c>
      <c r="F8" s="100">
        <f t="shared" ref="F8:M8" si="2">SUM(F9:F46)</f>
        <v>1812784</v>
      </c>
      <c r="G8" s="100">
        <f t="shared" si="2"/>
        <v>1894370.2</v>
      </c>
      <c r="H8" s="101">
        <f t="shared" si="2"/>
        <v>1931844</v>
      </c>
      <c r="I8" s="100">
        <f t="shared" si="2"/>
        <v>1869739</v>
      </c>
      <c r="J8" s="102">
        <f t="shared" si="2"/>
        <v>1902783</v>
      </c>
      <c r="K8" s="100">
        <f t="shared" si="2"/>
        <v>1820146</v>
      </c>
      <c r="L8" s="100">
        <f t="shared" si="2"/>
        <v>1923507</v>
      </c>
      <c r="M8" s="100">
        <f t="shared" si="2"/>
        <v>2025452.8709999998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</v>
      </c>
      <c r="F9" s="79">
        <v>7</v>
      </c>
      <c r="G9" s="79">
        <v>0</v>
      </c>
      <c r="H9" s="80">
        <v>7</v>
      </c>
      <c r="I9" s="79">
        <v>7</v>
      </c>
      <c r="J9" s="81">
        <v>0</v>
      </c>
      <c r="K9" s="79">
        <v>1</v>
      </c>
      <c r="L9" s="79">
        <v>1</v>
      </c>
      <c r="M9" s="79">
        <v>1.0529999999999999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672</v>
      </c>
      <c r="F10" s="86">
        <v>1124</v>
      </c>
      <c r="G10" s="86">
        <v>1378.2</v>
      </c>
      <c r="H10" s="87">
        <v>2166</v>
      </c>
      <c r="I10" s="86">
        <v>2004</v>
      </c>
      <c r="J10" s="88">
        <v>2202</v>
      </c>
      <c r="K10" s="86">
        <v>2081</v>
      </c>
      <c r="L10" s="86">
        <v>2182</v>
      </c>
      <c r="M10" s="86">
        <v>2297.6459999999997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10216</v>
      </c>
      <c r="F11" s="86">
        <v>16172</v>
      </c>
      <c r="G11" s="86">
        <v>30327.9</v>
      </c>
      <c r="H11" s="87">
        <v>17349</v>
      </c>
      <c r="I11" s="86">
        <v>20197</v>
      </c>
      <c r="J11" s="88">
        <v>18681</v>
      </c>
      <c r="K11" s="86">
        <v>24115</v>
      </c>
      <c r="L11" s="86">
        <v>25530</v>
      </c>
      <c r="M11" s="86">
        <v>26883.09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6524</v>
      </c>
      <c r="F12" s="86">
        <v>4818</v>
      </c>
      <c r="G12" s="86">
        <v>4901.3999999999996</v>
      </c>
      <c r="H12" s="87">
        <v>6490</v>
      </c>
      <c r="I12" s="86">
        <v>5730</v>
      </c>
      <c r="J12" s="88">
        <v>6477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19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219</v>
      </c>
      <c r="F14" s="86">
        <v>50</v>
      </c>
      <c r="G14" s="86">
        <v>59</v>
      </c>
      <c r="H14" s="87">
        <v>62</v>
      </c>
      <c r="I14" s="86">
        <v>88</v>
      </c>
      <c r="J14" s="88">
        <v>83</v>
      </c>
      <c r="K14" s="86">
        <v>220</v>
      </c>
      <c r="L14" s="86">
        <v>233</v>
      </c>
      <c r="M14" s="86">
        <v>245.34899999999999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19167</v>
      </c>
      <c r="F15" s="86">
        <v>21595</v>
      </c>
      <c r="G15" s="86">
        <v>21634</v>
      </c>
      <c r="H15" s="87">
        <v>22009</v>
      </c>
      <c r="I15" s="86">
        <v>21966</v>
      </c>
      <c r="J15" s="88">
        <v>22288</v>
      </c>
      <c r="K15" s="86">
        <v>21287</v>
      </c>
      <c r="L15" s="86">
        <v>22496</v>
      </c>
      <c r="M15" s="86">
        <v>23688.287999999997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1425</v>
      </c>
      <c r="F16" s="86">
        <v>108</v>
      </c>
      <c r="G16" s="86">
        <v>805</v>
      </c>
      <c r="H16" s="87">
        <v>0</v>
      </c>
      <c r="I16" s="86">
        <v>2868</v>
      </c>
      <c r="J16" s="88">
        <v>2949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17</v>
      </c>
      <c r="F17" s="86">
        <v>3</v>
      </c>
      <c r="G17" s="86">
        <v>22</v>
      </c>
      <c r="H17" s="87">
        <v>4</v>
      </c>
      <c r="I17" s="86">
        <v>5</v>
      </c>
      <c r="J17" s="88">
        <v>18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62236</v>
      </c>
      <c r="F19" s="86">
        <v>159024</v>
      </c>
      <c r="G19" s="86">
        <v>141716</v>
      </c>
      <c r="H19" s="87">
        <v>155834</v>
      </c>
      <c r="I19" s="86">
        <v>155834</v>
      </c>
      <c r="J19" s="88">
        <v>153994</v>
      </c>
      <c r="K19" s="86">
        <v>150000</v>
      </c>
      <c r="L19" s="86">
        <v>163279</v>
      </c>
      <c r="M19" s="86">
        <v>171932.78699999998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3027</v>
      </c>
      <c r="F21" s="86">
        <v>2425</v>
      </c>
      <c r="G21" s="86">
        <v>3584</v>
      </c>
      <c r="H21" s="87">
        <v>1266</v>
      </c>
      <c r="I21" s="86">
        <v>1544</v>
      </c>
      <c r="J21" s="88">
        <v>2858</v>
      </c>
      <c r="K21" s="86">
        <v>1581</v>
      </c>
      <c r="L21" s="86">
        <v>1682</v>
      </c>
      <c r="M21" s="86">
        <v>1771.146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66249</v>
      </c>
      <c r="F22" s="86">
        <v>91037</v>
      </c>
      <c r="G22" s="86">
        <v>57318</v>
      </c>
      <c r="H22" s="87">
        <v>30535</v>
      </c>
      <c r="I22" s="86">
        <v>24700</v>
      </c>
      <c r="J22" s="88">
        <v>19544</v>
      </c>
      <c r="K22" s="86">
        <v>26423</v>
      </c>
      <c r="L22" s="86">
        <v>28080</v>
      </c>
      <c r="M22" s="86">
        <v>29568.239999999998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126783</v>
      </c>
      <c r="F23" s="86">
        <v>127093</v>
      </c>
      <c r="G23" s="86">
        <v>128050</v>
      </c>
      <c r="H23" s="87">
        <v>139879</v>
      </c>
      <c r="I23" s="86">
        <v>150390</v>
      </c>
      <c r="J23" s="88">
        <v>142578</v>
      </c>
      <c r="K23" s="86">
        <v>37257</v>
      </c>
      <c r="L23" s="86">
        <v>39069</v>
      </c>
      <c r="M23" s="86">
        <v>41139.656999999992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46000</v>
      </c>
      <c r="F25" s="86">
        <v>55000</v>
      </c>
      <c r="G25" s="86">
        <v>67031</v>
      </c>
      <c r="H25" s="87">
        <v>0</v>
      </c>
      <c r="I25" s="86">
        <v>11008</v>
      </c>
      <c r="J25" s="88">
        <v>12556</v>
      </c>
      <c r="K25" s="86">
        <v>13950</v>
      </c>
      <c r="L25" s="86">
        <v>14021</v>
      </c>
      <c r="M25" s="86">
        <v>14764.112999999999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107</v>
      </c>
      <c r="J27" s="88">
        <v>129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24731</v>
      </c>
      <c r="F29" s="86">
        <v>31249</v>
      </c>
      <c r="G29" s="86">
        <v>32399.3</v>
      </c>
      <c r="H29" s="87">
        <v>34186</v>
      </c>
      <c r="I29" s="86">
        <v>37987</v>
      </c>
      <c r="J29" s="88">
        <v>38735</v>
      </c>
      <c r="K29" s="86">
        <v>65596</v>
      </c>
      <c r="L29" s="86">
        <v>71058</v>
      </c>
      <c r="M29" s="86">
        <v>74824.073999999993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9464</v>
      </c>
      <c r="F30" s="86">
        <v>13032</v>
      </c>
      <c r="G30" s="86">
        <v>11468</v>
      </c>
      <c r="H30" s="87">
        <v>82054</v>
      </c>
      <c r="I30" s="86">
        <v>60697</v>
      </c>
      <c r="J30" s="88">
        <v>64665</v>
      </c>
      <c r="K30" s="86">
        <v>68104</v>
      </c>
      <c r="L30" s="86">
        <v>72847</v>
      </c>
      <c r="M30" s="86">
        <v>76707.890999999989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2829</v>
      </c>
      <c r="F32" s="86">
        <v>106</v>
      </c>
      <c r="G32" s="86">
        <v>336</v>
      </c>
      <c r="H32" s="87">
        <v>352</v>
      </c>
      <c r="I32" s="86">
        <v>507</v>
      </c>
      <c r="J32" s="88">
        <v>493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367893</v>
      </c>
      <c r="F33" s="86">
        <v>496160</v>
      </c>
      <c r="G33" s="86">
        <v>537799</v>
      </c>
      <c r="H33" s="87">
        <v>519889</v>
      </c>
      <c r="I33" s="86">
        <v>520467</v>
      </c>
      <c r="J33" s="88">
        <v>536808</v>
      </c>
      <c r="K33" s="86">
        <v>485300</v>
      </c>
      <c r="L33" s="86">
        <v>509556</v>
      </c>
      <c r="M33" s="86">
        <v>536562.46799999999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373700</v>
      </c>
      <c r="F34" s="86">
        <v>395396</v>
      </c>
      <c r="G34" s="86">
        <v>425541</v>
      </c>
      <c r="H34" s="87">
        <v>464139</v>
      </c>
      <c r="I34" s="86">
        <v>411167</v>
      </c>
      <c r="J34" s="88">
        <v>435690</v>
      </c>
      <c r="K34" s="86">
        <v>456370</v>
      </c>
      <c r="L34" s="86">
        <v>483970</v>
      </c>
      <c r="M34" s="86">
        <v>509620.41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94026</v>
      </c>
      <c r="F37" s="86">
        <v>82247</v>
      </c>
      <c r="G37" s="86">
        <v>79956</v>
      </c>
      <c r="H37" s="87">
        <v>78915</v>
      </c>
      <c r="I37" s="86">
        <v>63361</v>
      </c>
      <c r="J37" s="88">
        <v>63497</v>
      </c>
      <c r="K37" s="86">
        <v>77480</v>
      </c>
      <c r="L37" s="86">
        <v>82774</v>
      </c>
      <c r="M37" s="86">
        <v>87161.021999999997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14077</v>
      </c>
      <c r="F38" s="86">
        <v>17097</v>
      </c>
      <c r="G38" s="86">
        <v>16541</v>
      </c>
      <c r="H38" s="87">
        <v>17158</v>
      </c>
      <c r="I38" s="86">
        <v>5949</v>
      </c>
      <c r="J38" s="88">
        <v>6197</v>
      </c>
      <c r="K38" s="86">
        <v>13607</v>
      </c>
      <c r="L38" s="86">
        <v>14558</v>
      </c>
      <c r="M38" s="86">
        <v>15329.573999999999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9484</v>
      </c>
      <c r="F39" s="86">
        <v>11225</v>
      </c>
      <c r="G39" s="86">
        <v>10794</v>
      </c>
      <c r="H39" s="87">
        <v>11734</v>
      </c>
      <c r="I39" s="86">
        <v>10323</v>
      </c>
      <c r="J39" s="88">
        <v>9887</v>
      </c>
      <c r="K39" s="86">
        <v>11904</v>
      </c>
      <c r="L39" s="86">
        <v>12555</v>
      </c>
      <c r="M39" s="86">
        <v>13220.414999999999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190228</v>
      </c>
      <c r="F40" s="86">
        <v>255868</v>
      </c>
      <c r="G40" s="86">
        <v>280723</v>
      </c>
      <c r="H40" s="87">
        <v>307895</v>
      </c>
      <c r="I40" s="86">
        <v>331740</v>
      </c>
      <c r="J40" s="88">
        <v>332754</v>
      </c>
      <c r="K40" s="86">
        <v>336000</v>
      </c>
      <c r="L40" s="86">
        <v>350088</v>
      </c>
      <c r="M40" s="86">
        <v>368642.66399999999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1469</v>
      </c>
      <c r="F41" s="86">
        <v>29</v>
      </c>
      <c r="G41" s="86">
        <v>21.4</v>
      </c>
      <c r="H41" s="87">
        <v>26</v>
      </c>
      <c r="I41" s="86">
        <v>6</v>
      </c>
      <c r="J41" s="88">
        <v>2</v>
      </c>
      <c r="K41" s="86">
        <v>0</v>
      </c>
      <c r="L41" s="86">
        <v>1</v>
      </c>
      <c r="M41" s="86">
        <v>1.0529999999999999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3856</v>
      </c>
      <c r="F42" s="86">
        <v>5723</v>
      </c>
      <c r="G42" s="86">
        <v>5236</v>
      </c>
      <c r="H42" s="87">
        <v>5724</v>
      </c>
      <c r="I42" s="86">
        <v>5374</v>
      </c>
      <c r="J42" s="88">
        <v>4948</v>
      </c>
      <c r="K42" s="86">
        <v>7460</v>
      </c>
      <c r="L42" s="86">
        <v>7786</v>
      </c>
      <c r="M42" s="86">
        <v>8198.6579999999994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6355</v>
      </c>
      <c r="F43" s="86">
        <v>963</v>
      </c>
      <c r="G43" s="86">
        <v>96</v>
      </c>
      <c r="H43" s="87">
        <v>805</v>
      </c>
      <c r="I43" s="86">
        <v>784</v>
      </c>
      <c r="J43" s="88">
        <v>592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22274</v>
      </c>
      <c r="F44" s="86">
        <v>25223</v>
      </c>
      <c r="G44" s="86">
        <v>36633</v>
      </c>
      <c r="H44" s="87">
        <v>33361</v>
      </c>
      <c r="I44" s="86">
        <v>24838</v>
      </c>
      <c r="J44" s="88">
        <v>24044</v>
      </c>
      <c r="K44" s="86">
        <v>21410</v>
      </c>
      <c r="L44" s="86">
        <v>21741</v>
      </c>
      <c r="M44" s="86">
        <v>22893.273000000001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10</v>
      </c>
      <c r="G45" s="86">
        <v>0</v>
      </c>
      <c r="H45" s="87">
        <v>5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91</v>
      </c>
      <c r="J46" s="95">
        <v>95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105</v>
      </c>
      <c r="J47" s="102">
        <f t="shared" si="3"/>
        <v>105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105</v>
      </c>
      <c r="J48" s="81">
        <v>105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71742</v>
      </c>
      <c r="F51" s="72">
        <f t="shared" ref="F51:M51" si="4">F52+F59+F62+F63+F64+F72+F73</f>
        <v>71253</v>
      </c>
      <c r="G51" s="72">
        <f t="shared" si="4"/>
        <v>70795.199999999997</v>
      </c>
      <c r="H51" s="73">
        <f t="shared" si="4"/>
        <v>51441</v>
      </c>
      <c r="I51" s="72">
        <f t="shared" si="4"/>
        <v>108077</v>
      </c>
      <c r="J51" s="74">
        <f t="shared" si="4"/>
        <v>122717</v>
      </c>
      <c r="K51" s="72">
        <f t="shared" si="4"/>
        <v>67085</v>
      </c>
      <c r="L51" s="72">
        <f t="shared" si="4"/>
        <v>69752</v>
      </c>
      <c r="M51" s="72">
        <f t="shared" si="4"/>
        <v>73448.856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229</v>
      </c>
      <c r="F52" s="79">
        <f t="shared" ref="F52:M52" si="5">F53+F56</f>
        <v>111</v>
      </c>
      <c r="G52" s="79">
        <f t="shared" si="5"/>
        <v>287</v>
      </c>
      <c r="H52" s="80">
        <f t="shared" si="5"/>
        <v>525</v>
      </c>
      <c r="I52" s="79">
        <f t="shared" si="5"/>
        <v>361</v>
      </c>
      <c r="J52" s="81">
        <f t="shared" si="5"/>
        <v>361</v>
      </c>
      <c r="K52" s="79">
        <f t="shared" si="5"/>
        <v>549</v>
      </c>
      <c r="L52" s="79">
        <f t="shared" si="5"/>
        <v>581</v>
      </c>
      <c r="M52" s="79">
        <f t="shared" si="5"/>
        <v>611.79299999999989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229</v>
      </c>
      <c r="F53" s="93">
        <f t="shared" ref="F53:M53" si="6">SUM(F54:F55)</f>
        <v>111</v>
      </c>
      <c r="G53" s="93">
        <f t="shared" si="6"/>
        <v>287</v>
      </c>
      <c r="H53" s="94">
        <f t="shared" si="6"/>
        <v>525</v>
      </c>
      <c r="I53" s="93">
        <f t="shared" si="6"/>
        <v>361</v>
      </c>
      <c r="J53" s="95">
        <f t="shared" si="6"/>
        <v>361</v>
      </c>
      <c r="K53" s="93">
        <f t="shared" si="6"/>
        <v>549</v>
      </c>
      <c r="L53" s="93">
        <f t="shared" si="6"/>
        <v>581</v>
      </c>
      <c r="M53" s="93">
        <f t="shared" si="6"/>
        <v>611.79299999999989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229</v>
      </c>
      <c r="F55" s="93">
        <v>111</v>
      </c>
      <c r="G55" s="93">
        <v>287</v>
      </c>
      <c r="H55" s="94">
        <v>525</v>
      </c>
      <c r="I55" s="93">
        <v>361</v>
      </c>
      <c r="J55" s="95">
        <v>361</v>
      </c>
      <c r="K55" s="93">
        <v>549</v>
      </c>
      <c r="L55" s="93">
        <v>581</v>
      </c>
      <c r="M55" s="93">
        <v>611.79299999999989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54</v>
      </c>
      <c r="F59" s="100">
        <f t="shared" ref="F59:M59" si="8">SUM(F60:F61)</f>
        <v>47</v>
      </c>
      <c r="G59" s="100">
        <f t="shared" si="8"/>
        <v>56.2</v>
      </c>
      <c r="H59" s="101">
        <f t="shared" si="8"/>
        <v>56</v>
      </c>
      <c r="I59" s="100">
        <f t="shared" si="8"/>
        <v>56</v>
      </c>
      <c r="J59" s="102">
        <f t="shared" si="8"/>
        <v>16</v>
      </c>
      <c r="K59" s="100">
        <f t="shared" si="8"/>
        <v>36</v>
      </c>
      <c r="L59" s="100">
        <f t="shared" si="8"/>
        <v>63</v>
      </c>
      <c r="M59" s="100">
        <f t="shared" si="8"/>
        <v>66.338999999999999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54</v>
      </c>
      <c r="F61" s="93">
        <v>47</v>
      </c>
      <c r="G61" s="93">
        <v>56.2</v>
      </c>
      <c r="H61" s="94">
        <v>56</v>
      </c>
      <c r="I61" s="93">
        <v>56</v>
      </c>
      <c r="J61" s="95">
        <v>16</v>
      </c>
      <c r="K61" s="93">
        <v>36</v>
      </c>
      <c r="L61" s="93">
        <v>63</v>
      </c>
      <c r="M61" s="93">
        <v>66.338999999999999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32600</v>
      </c>
      <c r="F72" s="86">
        <v>35802</v>
      </c>
      <c r="G72" s="86">
        <v>37770</v>
      </c>
      <c r="H72" s="87">
        <v>28829</v>
      </c>
      <c r="I72" s="86">
        <v>28829</v>
      </c>
      <c r="J72" s="88">
        <v>28829</v>
      </c>
      <c r="K72" s="86">
        <v>30500</v>
      </c>
      <c r="L72" s="86">
        <v>33100</v>
      </c>
      <c r="M72" s="86">
        <v>34854.299999999996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38859</v>
      </c>
      <c r="F73" s="86">
        <f t="shared" ref="F73:M73" si="12">SUM(F74:F75)</f>
        <v>35293</v>
      </c>
      <c r="G73" s="86">
        <f t="shared" si="12"/>
        <v>32682</v>
      </c>
      <c r="H73" s="87">
        <f t="shared" si="12"/>
        <v>22031</v>
      </c>
      <c r="I73" s="86">
        <f t="shared" si="12"/>
        <v>78831</v>
      </c>
      <c r="J73" s="88">
        <f t="shared" si="12"/>
        <v>93511</v>
      </c>
      <c r="K73" s="86">
        <f t="shared" si="12"/>
        <v>36000</v>
      </c>
      <c r="L73" s="86">
        <f t="shared" si="12"/>
        <v>36008</v>
      </c>
      <c r="M73" s="86">
        <f t="shared" si="12"/>
        <v>37916.423999999999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18683</v>
      </c>
      <c r="F74" s="79">
        <v>24146</v>
      </c>
      <c r="G74" s="79">
        <v>28331</v>
      </c>
      <c r="H74" s="80">
        <v>19945</v>
      </c>
      <c r="I74" s="79">
        <v>21745</v>
      </c>
      <c r="J74" s="81">
        <v>21745</v>
      </c>
      <c r="K74" s="79">
        <v>36000</v>
      </c>
      <c r="L74" s="79">
        <v>36008</v>
      </c>
      <c r="M74" s="79">
        <v>37916.423999999999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20176</v>
      </c>
      <c r="F75" s="93">
        <v>11147</v>
      </c>
      <c r="G75" s="93">
        <v>4351</v>
      </c>
      <c r="H75" s="94">
        <v>2086</v>
      </c>
      <c r="I75" s="93">
        <v>57086</v>
      </c>
      <c r="J75" s="95">
        <v>71766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18863</v>
      </c>
      <c r="F77" s="72">
        <f t="shared" ref="F77:M77" si="13">F78+F81+F84+F85+F86+F87+F88</f>
        <v>60532</v>
      </c>
      <c r="G77" s="72">
        <f t="shared" si="13"/>
        <v>11083</v>
      </c>
      <c r="H77" s="73">
        <f t="shared" si="13"/>
        <v>54700</v>
      </c>
      <c r="I77" s="72">
        <f t="shared" si="13"/>
        <v>53700</v>
      </c>
      <c r="J77" s="74">
        <f t="shared" si="13"/>
        <v>50880</v>
      </c>
      <c r="K77" s="72">
        <f t="shared" si="13"/>
        <v>86661</v>
      </c>
      <c r="L77" s="72">
        <f t="shared" si="13"/>
        <v>123750</v>
      </c>
      <c r="M77" s="72">
        <f t="shared" si="13"/>
        <v>130308.75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78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78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18863</v>
      </c>
      <c r="F81" s="86">
        <f t="shared" ref="F81:M81" si="15">SUM(F82:F83)</f>
        <v>60532</v>
      </c>
      <c r="G81" s="86">
        <f t="shared" si="15"/>
        <v>11083</v>
      </c>
      <c r="H81" s="87">
        <f t="shared" si="15"/>
        <v>54700</v>
      </c>
      <c r="I81" s="86">
        <f t="shared" si="15"/>
        <v>53700</v>
      </c>
      <c r="J81" s="88">
        <f t="shared" si="15"/>
        <v>50802</v>
      </c>
      <c r="K81" s="86">
        <f t="shared" si="15"/>
        <v>86661</v>
      </c>
      <c r="L81" s="86">
        <f t="shared" si="15"/>
        <v>123750</v>
      </c>
      <c r="M81" s="86">
        <f t="shared" si="15"/>
        <v>130308.75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3843</v>
      </c>
      <c r="G82" s="79">
        <v>5403</v>
      </c>
      <c r="H82" s="80">
        <v>2000</v>
      </c>
      <c r="I82" s="79">
        <v>2000</v>
      </c>
      <c r="J82" s="81">
        <v>2000</v>
      </c>
      <c r="K82" s="79">
        <v>11567</v>
      </c>
      <c r="L82" s="79">
        <v>18851</v>
      </c>
      <c r="M82" s="79">
        <v>19850.102999999999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18863</v>
      </c>
      <c r="F83" s="93">
        <v>56689</v>
      </c>
      <c r="G83" s="93">
        <v>5680</v>
      </c>
      <c r="H83" s="94">
        <v>52700</v>
      </c>
      <c r="I83" s="93">
        <v>51700</v>
      </c>
      <c r="J83" s="95">
        <v>48802</v>
      </c>
      <c r="K83" s="93">
        <v>75094</v>
      </c>
      <c r="L83" s="93">
        <v>104899</v>
      </c>
      <c r="M83" s="93">
        <v>110458.647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2200</v>
      </c>
      <c r="F90" s="72">
        <v>15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6034776</v>
      </c>
      <c r="F92" s="46">
        <f t="shared" ref="F92:M92" si="16">F4+F51+F77+F90</f>
        <v>7449620</v>
      </c>
      <c r="G92" s="46">
        <f t="shared" si="16"/>
        <v>7827401.4199999999</v>
      </c>
      <c r="H92" s="47">
        <f t="shared" si="16"/>
        <v>8326401</v>
      </c>
      <c r="I92" s="46">
        <f t="shared" si="16"/>
        <v>8410037</v>
      </c>
      <c r="J92" s="48">
        <f t="shared" si="16"/>
        <v>8447455</v>
      </c>
      <c r="K92" s="46">
        <f t="shared" si="16"/>
        <v>8788275</v>
      </c>
      <c r="L92" s="46">
        <f t="shared" si="16"/>
        <v>9356526</v>
      </c>
      <c r="M92" s="46">
        <f t="shared" si="16"/>
        <v>9852421.8780000005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2083951</v>
      </c>
      <c r="F4" s="72">
        <f t="shared" ref="F4:M4" si="0">F5+F8+F47</f>
        <v>2504543</v>
      </c>
      <c r="G4" s="72">
        <f t="shared" si="0"/>
        <v>2752833.1</v>
      </c>
      <c r="H4" s="73">
        <f t="shared" si="0"/>
        <v>2898365</v>
      </c>
      <c r="I4" s="72">
        <f t="shared" si="0"/>
        <v>2920217</v>
      </c>
      <c r="J4" s="74">
        <f t="shared" si="0"/>
        <v>2920035</v>
      </c>
      <c r="K4" s="72">
        <f t="shared" si="0"/>
        <v>3053388</v>
      </c>
      <c r="L4" s="72">
        <f t="shared" si="0"/>
        <v>3241331</v>
      </c>
      <c r="M4" s="72">
        <f t="shared" si="0"/>
        <v>3413121.5429999996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942537</v>
      </c>
      <c r="F5" s="100">
        <f t="shared" ref="F5:M5" si="1">SUM(F6:F7)</f>
        <v>1154360</v>
      </c>
      <c r="G5" s="100">
        <f t="shared" si="1"/>
        <v>1383329</v>
      </c>
      <c r="H5" s="101">
        <f t="shared" si="1"/>
        <v>1515000</v>
      </c>
      <c r="I5" s="100">
        <f t="shared" si="1"/>
        <v>1533000</v>
      </c>
      <c r="J5" s="102">
        <f t="shared" si="1"/>
        <v>1530744</v>
      </c>
      <c r="K5" s="100">
        <f t="shared" si="1"/>
        <v>1619167</v>
      </c>
      <c r="L5" s="100">
        <f t="shared" si="1"/>
        <v>1716839</v>
      </c>
      <c r="M5" s="100">
        <f t="shared" si="1"/>
        <v>1807831.4669999997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821422</v>
      </c>
      <c r="F6" s="79">
        <v>999106</v>
      </c>
      <c r="G6" s="79">
        <v>1202848</v>
      </c>
      <c r="H6" s="80">
        <v>1318000</v>
      </c>
      <c r="I6" s="79">
        <v>1333660</v>
      </c>
      <c r="J6" s="81">
        <v>1331748</v>
      </c>
      <c r="K6" s="79">
        <v>1413909</v>
      </c>
      <c r="L6" s="79">
        <v>1499266</v>
      </c>
      <c r="M6" s="79">
        <v>1578727.0979999998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121115</v>
      </c>
      <c r="F7" s="93">
        <v>155254</v>
      </c>
      <c r="G7" s="93">
        <v>180481</v>
      </c>
      <c r="H7" s="94">
        <v>197000</v>
      </c>
      <c r="I7" s="93">
        <v>199340</v>
      </c>
      <c r="J7" s="95">
        <v>198996</v>
      </c>
      <c r="K7" s="93">
        <v>205258</v>
      </c>
      <c r="L7" s="93">
        <v>217573</v>
      </c>
      <c r="M7" s="93">
        <v>229104.36899999998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1141414</v>
      </c>
      <c r="F8" s="100">
        <f t="shared" ref="F8:M8" si="2">SUM(F9:F46)</f>
        <v>1350183</v>
      </c>
      <c r="G8" s="100">
        <f t="shared" si="2"/>
        <v>1369504.1</v>
      </c>
      <c r="H8" s="101">
        <f t="shared" si="2"/>
        <v>1383365</v>
      </c>
      <c r="I8" s="100">
        <f t="shared" si="2"/>
        <v>1387217</v>
      </c>
      <c r="J8" s="102">
        <f t="shared" si="2"/>
        <v>1389291</v>
      </c>
      <c r="K8" s="100">
        <f t="shared" si="2"/>
        <v>1434221</v>
      </c>
      <c r="L8" s="100">
        <f t="shared" si="2"/>
        <v>1524492</v>
      </c>
      <c r="M8" s="100">
        <f t="shared" si="2"/>
        <v>1605290.0760000001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551</v>
      </c>
      <c r="F10" s="86">
        <v>387</v>
      </c>
      <c r="G10" s="86">
        <v>154</v>
      </c>
      <c r="H10" s="87">
        <v>82</v>
      </c>
      <c r="I10" s="86">
        <v>120</v>
      </c>
      <c r="J10" s="88">
        <v>242</v>
      </c>
      <c r="K10" s="86">
        <v>208</v>
      </c>
      <c r="L10" s="86">
        <v>218</v>
      </c>
      <c r="M10" s="86">
        <v>229.55399999999997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269</v>
      </c>
      <c r="F11" s="86">
        <v>582</v>
      </c>
      <c r="G11" s="86">
        <v>4653.8999999999996</v>
      </c>
      <c r="H11" s="87">
        <v>2988</v>
      </c>
      <c r="I11" s="86">
        <v>1648</v>
      </c>
      <c r="J11" s="88">
        <v>1707</v>
      </c>
      <c r="K11" s="86">
        <v>1800</v>
      </c>
      <c r="L11" s="86">
        <v>1890</v>
      </c>
      <c r="M11" s="86">
        <v>1990.1699999999998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1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3106</v>
      </c>
      <c r="F15" s="86">
        <v>3405</v>
      </c>
      <c r="G15" s="86">
        <v>3433</v>
      </c>
      <c r="H15" s="87">
        <v>3300</v>
      </c>
      <c r="I15" s="86">
        <v>3627</v>
      </c>
      <c r="J15" s="88">
        <v>3460</v>
      </c>
      <c r="K15" s="86">
        <v>4700</v>
      </c>
      <c r="L15" s="86">
        <v>2835</v>
      </c>
      <c r="M15" s="86">
        <v>2985.2549999999997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251</v>
      </c>
      <c r="F16" s="86">
        <v>422</v>
      </c>
      <c r="G16" s="86">
        <v>5534</v>
      </c>
      <c r="H16" s="87">
        <v>0</v>
      </c>
      <c r="I16" s="86">
        <v>3528</v>
      </c>
      <c r="J16" s="88">
        <v>3909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340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18497</v>
      </c>
      <c r="F19" s="86">
        <v>0</v>
      </c>
      <c r="G19" s="86">
        <v>33497</v>
      </c>
      <c r="H19" s="87">
        <v>13000</v>
      </c>
      <c r="I19" s="86">
        <v>33497</v>
      </c>
      <c r="J19" s="88">
        <v>33497</v>
      </c>
      <c r="K19" s="86">
        <v>38000</v>
      </c>
      <c r="L19" s="86">
        <v>42000</v>
      </c>
      <c r="M19" s="86">
        <v>44226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216</v>
      </c>
      <c r="F21" s="86">
        <v>188</v>
      </c>
      <c r="G21" s="86">
        <v>1072</v>
      </c>
      <c r="H21" s="87">
        <v>1343</v>
      </c>
      <c r="I21" s="86">
        <v>579</v>
      </c>
      <c r="J21" s="88">
        <v>623</v>
      </c>
      <c r="K21" s="86">
        <v>650</v>
      </c>
      <c r="L21" s="86">
        <v>683</v>
      </c>
      <c r="M21" s="86">
        <v>719.19899999999996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12367</v>
      </c>
      <c r="F22" s="86">
        <v>12345</v>
      </c>
      <c r="G22" s="86">
        <v>14229</v>
      </c>
      <c r="H22" s="87">
        <v>13125</v>
      </c>
      <c r="I22" s="86">
        <v>16533</v>
      </c>
      <c r="J22" s="88">
        <v>17556</v>
      </c>
      <c r="K22" s="86">
        <v>17000</v>
      </c>
      <c r="L22" s="86">
        <v>17850</v>
      </c>
      <c r="M22" s="86">
        <v>18796.05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601983</v>
      </c>
      <c r="F23" s="86">
        <v>709205</v>
      </c>
      <c r="G23" s="86">
        <v>700243</v>
      </c>
      <c r="H23" s="87">
        <v>700000</v>
      </c>
      <c r="I23" s="86">
        <v>701794</v>
      </c>
      <c r="J23" s="88">
        <v>701918</v>
      </c>
      <c r="K23" s="86">
        <v>743000</v>
      </c>
      <c r="L23" s="86">
        <v>800800</v>
      </c>
      <c r="M23" s="86">
        <v>843242.39999999991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902</v>
      </c>
      <c r="J25" s="88">
        <v>531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226</v>
      </c>
      <c r="J27" s="88">
        <v>238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1835</v>
      </c>
      <c r="F29" s="86">
        <v>3894</v>
      </c>
      <c r="G29" s="86">
        <v>3899</v>
      </c>
      <c r="H29" s="87">
        <v>4400</v>
      </c>
      <c r="I29" s="86">
        <v>4535</v>
      </c>
      <c r="J29" s="88">
        <v>4541</v>
      </c>
      <c r="K29" s="86">
        <v>8072</v>
      </c>
      <c r="L29" s="86">
        <v>4276</v>
      </c>
      <c r="M29" s="86">
        <v>4502.6279999999997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17499</v>
      </c>
      <c r="F30" s="86">
        <v>22020</v>
      </c>
      <c r="G30" s="86">
        <v>24972</v>
      </c>
      <c r="H30" s="87">
        <v>31000</v>
      </c>
      <c r="I30" s="86">
        <v>24893</v>
      </c>
      <c r="J30" s="88">
        <v>25241</v>
      </c>
      <c r="K30" s="86">
        <v>27000</v>
      </c>
      <c r="L30" s="86">
        <v>28350</v>
      </c>
      <c r="M30" s="86">
        <v>29852.55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131</v>
      </c>
      <c r="G32" s="86">
        <v>110.2</v>
      </c>
      <c r="H32" s="87">
        <v>0</v>
      </c>
      <c r="I32" s="86">
        <v>-2</v>
      </c>
      <c r="J32" s="88">
        <v>-2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245854</v>
      </c>
      <c r="F33" s="86">
        <v>324571</v>
      </c>
      <c r="G33" s="86">
        <v>360359</v>
      </c>
      <c r="H33" s="87">
        <v>377000</v>
      </c>
      <c r="I33" s="86">
        <v>371860</v>
      </c>
      <c r="J33" s="88">
        <v>363169</v>
      </c>
      <c r="K33" s="86">
        <v>334885</v>
      </c>
      <c r="L33" s="86">
        <v>351629</v>
      </c>
      <c r="M33" s="86">
        <v>370265.33699999994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178007</v>
      </c>
      <c r="F34" s="86">
        <v>188595</v>
      </c>
      <c r="G34" s="86">
        <v>141577</v>
      </c>
      <c r="H34" s="87">
        <v>148827</v>
      </c>
      <c r="I34" s="86">
        <v>148769</v>
      </c>
      <c r="J34" s="88">
        <v>160953</v>
      </c>
      <c r="K34" s="86">
        <v>171103</v>
      </c>
      <c r="L34" s="86">
        <v>183867</v>
      </c>
      <c r="M34" s="86">
        <v>193611.951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5</v>
      </c>
      <c r="J36" s="88">
        <v>5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13851</v>
      </c>
      <c r="F37" s="86">
        <v>16903</v>
      </c>
      <c r="G37" s="86">
        <v>20766</v>
      </c>
      <c r="H37" s="87">
        <v>24588</v>
      </c>
      <c r="I37" s="86">
        <v>17286</v>
      </c>
      <c r="J37" s="88">
        <v>17161</v>
      </c>
      <c r="K37" s="86">
        <v>21302</v>
      </c>
      <c r="L37" s="86">
        <v>22367</v>
      </c>
      <c r="M37" s="86">
        <v>23552.450999999997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2126</v>
      </c>
      <c r="F38" s="86">
        <v>3196</v>
      </c>
      <c r="G38" s="86">
        <v>2242</v>
      </c>
      <c r="H38" s="87">
        <v>3000</v>
      </c>
      <c r="I38" s="86">
        <v>1269</v>
      </c>
      <c r="J38" s="88">
        <v>884</v>
      </c>
      <c r="K38" s="86">
        <v>2400</v>
      </c>
      <c r="L38" s="86">
        <v>2520</v>
      </c>
      <c r="M38" s="86">
        <v>2653.56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430</v>
      </c>
      <c r="F39" s="86">
        <v>1813</v>
      </c>
      <c r="G39" s="86">
        <v>523</v>
      </c>
      <c r="H39" s="87">
        <v>1300</v>
      </c>
      <c r="I39" s="86">
        <v>530</v>
      </c>
      <c r="J39" s="88">
        <v>508</v>
      </c>
      <c r="K39" s="86">
        <v>918</v>
      </c>
      <c r="L39" s="86">
        <v>964</v>
      </c>
      <c r="M39" s="86">
        <v>1015.092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42866</v>
      </c>
      <c r="F40" s="86">
        <v>60178</v>
      </c>
      <c r="G40" s="86">
        <v>48837</v>
      </c>
      <c r="H40" s="87">
        <v>54200</v>
      </c>
      <c r="I40" s="86">
        <v>51686</v>
      </c>
      <c r="J40" s="88">
        <v>49782</v>
      </c>
      <c r="K40" s="86">
        <v>59390</v>
      </c>
      <c r="L40" s="86">
        <v>60260</v>
      </c>
      <c r="M40" s="86">
        <v>63453.78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49</v>
      </c>
      <c r="F41" s="86">
        <v>1</v>
      </c>
      <c r="G41" s="86">
        <v>0</v>
      </c>
      <c r="H41" s="87">
        <v>0</v>
      </c>
      <c r="I41" s="86">
        <v>0</v>
      </c>
      <c r="J41" s="88">
        <v>0</v>
      </c>
      <c r="K41" s="86">
        <v>1</v>
      </c>
      <c r="L41" s="86">
        <v>1</v>
      </c>
      <c r="M41" s="86">
        <v>1.0529999999999999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701</v>
      </c>
      <c r="F42" s="86">
        <v>1338</v>
      </c>
      <c r="G42" s="86">
        <v>1242</v>
      </c>
      <c r="H42" s="87">
        <v>1592</v>
      </c>
      <c r="I42" s="86">
        <v>1110</v>
      </c>
      <c r="J42" s="88">
        <v>1080</v>
      </c>
      <c r="K42" s="86">
        <v>1000</v>
      </c>
      <c r="L42" s="86">
        <v>1050</v>
      </c>
      <c r="M42" s="86">
        <v>1105.6500000000001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16</v>
      </c>
      <c r="F43" s="86">
        <v>131</v>
      </c>
      <c r="G43" s="86">
        <v>475</v>
      </c>
      <c r="H43" s="87">
        <v>2200</v>
      </c>
      <c r="I43" s="86">
        <v>1430</v>
      </c>
      <c r="J43" s="88">
        <v>783</v>
      </c>
      <c r="K43" s="86">
        <v>1900</v>
      </c>
      <c r="L43" s="86">
        <v>1995</v>
      </c>
      <c r="M43" s="86">
        <v>2100.7349999999997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940</v>
      </c>
      <c r="F44" s="86">
        <v>878</v>
      </c>
      <c r="G44" s="86">
        <v>1345</v>
      </c>
      <c r="H44" s="87">
        <v>1420</v>
      </c>
      <c r="I44" s="86">
        <v>1388</v>
      </c>
      <c r="J44" s="88">
        <v>1501</v>
      </c>
      <c r="K44" s="86">
        <v>892</v>
      </c>
      <c r="L44" s="86">
        <v>937</v>
      </c>
      <c r="M44" s="86">
        <v>986.66099999999994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4</v>
      </c>
      <c r="J46" s="95">
        <v>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7817</v>
      </c>
      <c r="F51" s="72">
        <f t="shared" ref="F51:M51" si="4">F52+F59+F62+F63+F64+F72+F73</f>
        <v>2257</v>
      </c>
      <c r="G51" s="72">
        <f t="shared" si="4"/>
        <v>2773.2</v>
      </c>
      <c r="H51" s="73">
        <f t="shared" si="4"/>
        <v>2760</v>
      </c>
      <c r="I51" s="72">
        <f t="shared" si="4"/>
        <v>4762</v>
      </c>
      <c r="J51" s="74">
        <f t="shared" si="4"/>
        <v>4524</v>
      </c>
      <c r="K51" s="72">
        <f t="shared" si="4"/>
        <v>5004</v>
      </c>
      <c r="L51" s="72">
        <f t="shared" si="4"/>
        <v>5096</v>
      </c>
      <c r="M51" s="72">
        <f t="shared" si="4"/>
        <v>5366.0880000000006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6</v>
      </c>
      <c r="F52" s="79">
        <f t="shared" ref="F52:M52" si="5">F53+F56</f>
        <v>4</v>
      </c>
      <c r="G52" s="79">
        <f t="shared" si="5"/>
        <v>9.1999999999999993</v>
      </c>
      <c r="H52" s="80">
        <f t="shared" si="5"/>
        <v>10</v>
      </c>
      <c r="I52" s="79">
        <f t="shared" si="5"/>
        <v>12</v>
      </c>
      <c r="J52" s="81">
        <f t="shared" si="5"/>
        <v>16</v>
      </c>
      <c r="K52" s="79">
        <f t="shared" si="5"/>
        <v>4</v>
      </c>
      <c r="L52" s="79">
        <f t="shared" si="5"/>
        <v>4</v>
      </c>
      <c r="M52" s="79">
        <f t="shared" si="5"/>
        <v>4.2119999999999997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6</v>
      </c>
      <c r="F53" s="93">
        <f t="shared" ref="F53:M53" si="6">SUM(F54:F55)</f>
        <v>4</v>
      </c>
      <c r="G53" s="93">
        <f t="shared" si="6"/>
        <v>9.1999999999999993</v>
      </c>
      <c r="H53" s="94">
        <f t="shared" si="6"/>
        <v>10</v>
      </c>
      <c r="I53" s="93">
        <f t="shared" si="6"/>
        <v>12</v>
      </c>
      <c r="J53" s="95">
        <f t="shared" si="6"/>
        <v>16</v>
      </c>
      <c r="K53" s="93">
        <f t="shared" si="6"/>
        <v>4</v>
      </c>
      <c r="L53" s="93">
        <f t="shared" si="6"/>
        <v>4</v>
      </c>
      <c r="M53" s="93">
        <f t="shared" si="6"/>
        <v>4.2119999999999997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6</v>
      </c>
      <c r="F55" s="93">
        <v>4</v>
      </c>
      <c r="G55" s="93">
        <v>9.1999999999999993</v>
      </c>
      <c r="H55" s="94">
        <v>10</v>
      </c>
      <c r="I55" s="93">
        <v>12</v>
      </c>
      <c r="J55" s="95">
        <v>16</v>
      </c>
      <c r="K55" s="93">
        <v>4</v>
      </c>
      <c r="L55" s="93">
        <v>4</v>
      </c>
      <c r="M55" s="93">
        <v>4.2119999999999997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52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52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7811</v>
      </c>
      <c r="F73" s="86">
        <f t="shared" ref="F73:M73" si="12">SUM(F74:F75)</f>
        <v>2253</v>
      </c>
      <c r="G73" s="86">
        <f t="shared" si="12"/>
        <v>2764</v>
      </c>
      <c r="H73" s="87">
        <f t="shared" si="12"/>
        <v>2750</v>
      </c>
      <c r="I73" s="86">
        <f t="shared" si="12"/>
        <v>4750</v>
      </c>
      <c r="J73" s="88">
        <f t="shared" si="12"/>
        <v>4456</v>
      </c>
      <c r="K73" s="86">
        <f t="shared" si="12"/>
        <v>5000</v>
      </c>
      <c r="L73" s="86">
        <f t="shared" si="12"/>
        <v>5092</v>
      </c>
      <c r="M73" s="86">
        <f t="shared" si="12"/>
        <v>5361.8760000000002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5241</v>
      </c>
      <c r="F74" s="79">
        <v>2183</v>
      </c>
      <c r="G74" s="79">
        <v>2656</v>
      </c>
      <c r="H74" s="80">
        <v>2550</v>
      </c>
      <c r="I74" s="79">
        <v>4550</v>
      </c>
      <c r="J74" s="81">
        <v>4256</v>
      </c>
      <c r="K74" s="79">
        <v>4790</v>
      </c>
      <c r="L74" s="79">
        <v>4872</v>
      </c>
      <c r="M74" s="79">
        <v>5130.2160000000003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2570</v>
      </c>
      <c r="F75" s="93">
        <v>70</v>
      </c>
      <c r="G75" s="93">
        <v>108</v>
      </c>
      <c r="H75" s="94">
        <v>200</v>
      </c>
      <c r="I75" s="93">
        <v>200</v>
      </c>
      <c r="J75" s="95">
        <v>200</v>
      </c>
      <c r="K75" s="93">
        <v>210</v>
      </c>
      <c r="L75" s="93">
        <v>220</v>
      </c>
      <c r="M75" s="93">
        <v>231.66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11559</v>
      </c>
      <c r="F77" s="72">
        <f t="shared" ref="F77:M77" si="13">F78+F81+F84+F85+F86+F87+F88</f>
        <v>5854</v>
      </c>
      <c r="G77" s="72">
        <f t="shared" si="13"/>
        <v>7365</v>
      </c>
      <c r="H77" s="73">
        <f t="shared" si="13"/>
        <v>21000</v>
      </c>
      <c r="I77" s="72">
        <f t="shared" si="13"/>
        <v>27000</v>
      </c>
      <c r="J77" s="74">
        <f t="shared" si="13"/>
        <v>28409</v>
      </c>
      <c r="K77" s="72">
        <f t="shared" si="13"/>
        <v>21000</v>
      </c>
      <c r="L77" s="72">
        <f t="shared" si="13"/>
        <v>44000</v>
      </c>
      <c r="M77" s="72">
        <f t="shared" si="13"/>
        <v>46332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11559</v>
      </c>
      <c r="F81" s="86">
        <f t="shared" ref="F81:M81" si="15">SUM(F82:F83)</f>
        <v>5854</v>
      </c>
      <c r="G81" s="86">
        <f t="shared" si="15"/>
        <v>7365</v>
      </c>
      <c r="H81" s="87">
        <f t="shared" si="15"/>
        <v>21000</v>
      </c>
      <c r="I81" s="86">
        <f t="shared" si="15"/>
        <v>27000</v>
      </c>
      <c r="J81" s="88">
        <f t="shared" si="15"/>
        <v>28409</v>
      </c>
      <c r="K81" s="86">
        <f t="shared" si="15"/>
        <v>21000</v>
      </c>
      <c r="L81" s="86">
        <f t="shared" si="15"/>
        <v>44000</v>
      </c>
      <c r="M81" s="86">
        <f t="shared" si="15"/>
        <v>46332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873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11559</v>
      </c>
      <c r="F83" s="93">
        <v>5854</v>
      </c>
      <c r="G83" s="93">
        <v>6492</v>
      </c>
      <c r="H83" s="94">
        <v>21000</v>
      </c>
      <c r="I83" s="93">
        <v>27000</v>
      </c>
      <c r="J83" s="95">
        <v>28409</v>
      </c>
      <c r="K83" s="93">
        <v>21000</v>
      </c>
      <c r="L83" s="93">
        <v>44000</v>
      </c>
      <c r="M83" s="93">
        <v>46332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55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2103382</v>
      </c>
      <c r="F92" s="46">
        <f t="shared" ref="F92:M92" si="16">F4+F51+F77+F90</f>
        <v>2512654</v>
      </c>
      <c r="G92" s="46">
        <f t="shared" si="16"/>
        <v>2762971.3000000003</v>
      </c>
      <c r="H92" s="47">
        <f t="shared" si="16"/>
        <v>2922125</v>
      </c>
      <c r="I92" s="46">
        <f t="shared" si="16"/>
        <v>2951979</v>
      </c>
      <c r="J92" s="48">
        <f t="shared" si="16"/>
        <v>2952968</v>
      </c>
      <c r="K92" s="46">
        <f t="shared" si="16"/>
        <v>3079392</v>
      </c>
      <c r="L92" s="46">
        <f t="shared" si="16"/>
        <v>3290427</v>
      </c>
      <c r="M92" s="46">
        <f t="shared" si="16"/>
        <v>3464819.6309999996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763205</v>
      </c>
      <c r="F4" s="72">
        <f t="shared" ref="F4:M4" si="0">F5+F8+F47</f>
        <v>776485</v>
      </c>
      <c r="G4" s="72">
        <f t="shared" si="0"/>
        <v>804266.3</v>
      </c>
      <c r="H4" s="73">
        <f t="shared" si="0"/>
        <v>839509</v>
      </c>
      <c r="I4" s="72">
        <f t="shared" si="0"/>
        <v>803509</v>
      </c>
      <c r="J4" s="74">
        <f t="shared" si="0"/>
        <v>795346</v>
      </c>
      <c r="K4" s="72">
        <f t="shared" si="0"/>
        <v>824702</v>
      </c>
      <c r="L4" s="72">
        <f t="shared" si="0"/>
        <v>874210</v>
      </c>
      <c r="M4" s="72">
        <f t="shared" si="0"/>
        <v>920543.13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717464</v>
      </c>
      <c r="F5" s="100">
        <f t="shared" ref="F5:M5" si="1">SUM(F6:F7)</f>
        <v>720257</v>
      </c>
      <c r="G5" s="100">
        <f t="shared" si="1"/>
        <v>746254</v>
      </c>
      <c r="H5" s="101">
        <f t="shared" si="1"/>
        <v>763333</v>
      </c>
      <c r="I5" s="100">
        <f t="shared" si="1"/>
        <v>740333</v>
      </c>
      <c r="J5" s="102">
        <f t="shared" si="1"/>
        <v>740733</v>
      </c>
      <c r="K5" s="100">
        <f t="shared" si="1"/>
        <v>766143</v>
      </c>
      <c r="L5" s="100">
        <f t="shared" si="1"/>
        <v>812351</v>
      </c>
      <c r="M5" s="100">
        <f t="shared" si="1"/>
        <v>855405.603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654839</v>
      </c>
      <c r="F6" s="79">
        <v>663094</v>
      </c>
      <c r="G6" s="79">
        <v>698061</v>
      </c>
      <c r="H6" s="80">
        <v>687120</v>
      </c>
      <c r="I6" s="79">
        <v>664120</v>
      </c>
      <c r="J6" s="81">
        <v>648897</v>
      </c>
      <c r="K6" s="79">
        <v>720401</v>
      </c>
      <c r="L6" s="79">
        <v>763865</v>
      </c>
      <c r="M6" s="79">
        <v>804349.84499999997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62625</v>
      </c>
      <c r="F7" s="93">
        <v>57163</v>
      </c>
      <c r="G7" s="93">
        <v>48193</v>
      </c>
      <c r="H7" s="94">
        <v>76213</v>
      </c>
      <c r="I7" s="93">
        <v>76213</v>
      </c>
      <c r="J7" s="95">
        <v>91836</v>
      </c>
      <c r="K7" s="93">
        <v>45742</v>
      </c>
      <c r="L7" s="93">
        <v>48486</v>
      </c>
      <c r="M7" s="93">
        <v>51055.757999999994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45741</v>
      </c>
      <c r="F8" s="100">
        <f t="shared" ref="F8:M8" si="2">SUM(F9:F46)</f>
        <v>56228</v>
      </c>
      <c r="G8" s="100">
        <f t="shared" si="2"/>
        <v>58012.3</v>
      </c>
      <c r="H8" s="101">
        <f t="shared" si="2"/>
        <v>76176</v>
      </c>
      <c r="I8" s="100">
        <f t="shared" si="2"/>
        <v>63176</v>
      </c>
      <c r="J8" s="102">
        <f t="shared" si="2"/>
        <v>54613</v>
      </c>
      <c r="K8" s="100">
        <f t="shared" si="2"/>
        <v>58559</v>
      </c>
      <c r="L8" s="100">
        <f t="shared" si="2"/>
        <v>61859</v>
      </c>
      <c r="M8" s="100">
        <f t="shared" si="2"/>
        <v>65137.527000000002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117</v>
      </c>
      <c r="F10" s="86">
        <v>93</v>
      </c>
      <c r="G10" s="86">
        <v>80.5</v>
      </c>
      <c r="H10" s="87">
        <v>140</v>
      </c>
      <c r="I10" s="86">
        <v>164</v>
      </c>
      <c r="J10" s="88">
        <v>135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65</v>
      </c>
      <c r="F11" s="86">
        <v>390</v>
      </c>
      <c r="G11" s="86">
        <v>923.9</v>
      </c>
      <c r="H11" s="87">
        <v>2862</v>
      </c>
      <c r="I11" s="86">
        <v>2303</v>
      </c>
      <c r="J11" s="88">
        <v>646</v>
      </c>
      <c r="K11" s="86">
        <v>2200</v>
      </c>
      <c r="L11" s="86">
        <v>2400</v>
      </c>
      <c r="M11" s="86">
        <v>2527.1999999999998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1033</v>
      </c>
      <c r="F13" s="86">
        <v>1877</v>
      </c>
      <c r="G13" s="86">
        <v>127.3</v>
      </c>
      <c r="H13" s="87">
        <v>2000</v>
      </c>
      <c r="I13" s="86">
        <v>1543</v>
      </c>
      <c r="J13" s="88">
        <v>1367</v>
      </c>
      <c r="K13" s="86">
        <v>2250</v>
      </c>
      <c r="L13" s="86">
        <v>2360</v>
      </c>
      <c r="M13" s="86">
        <v>2485.08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167</v>
      </c>
      <c r="F14" s="86">
        <v>388</v>
      </c>
      <c r="G14" s="86">
        <v>229.3</v>
      </c>
      <c r="H14" s="87">
        <v>1000</v>
      </c>
      <c r="I14" s="86">
        <v>633</v>
      </c>
      <c r="J14" s="88">
        <v>577</v>
      </c>
      <c r="K14" s="86">
        <v>229.99999999999994</v>
      </c>
      <c r="L14" s="86">
        <v>248</v>
      </c>
      <c r="M14" s="86">
        <v>261.14400000000001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1424</v>
      </c>
      <c r="F15" s="86">
        <v>1181</v>
      </c>
      <c r="G15" s="86">
        <v>1201</v>
      </c>
      <c r="H15" s="87">
        <v>1842</v>
      </c>
      <c r="I15" s="86">
        <v>1414</v>
      </c>
      <c r="J15" s="88">
        <v>1081</v>
      </c>
      <c r="K15" s="86">
        <v>1650</v>
      </c>
      <c r="L15" s="86">
        <v>1809</v>
      </c>
      <c r="M15" s="86">
        <v>1904.877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2067</v>
      </c>
      <c r="J16" s="88">
        <v>2126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-0.2</v>
      </c>
      <c r="H17" s="87">
        <v>1400</v>
      </c>
      <c r="I17" s="86">
        <v>315</v>
      </c>
      <c r="J17" s="88">
        <v>357</v>
      </c>
      <c r="K17" s="86">
        <v>600</v>
      </c>
      <c r="L17" s="86">
        <v>660</v>
      </c>
      <c r="M17" s="86">
        <v>694.9799999999999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3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19</v>
      </c>
      <c r="F21" s="86">
        <v>77</v>
      </c>
      <c r="G21" s="86">
        <v>15</v>
      </c>
      <c r="H21" s="87">
        <v>50</v>
      </c>
      <c r="I21" s="86">
        <v>27</v>
      </c>
      <c r="J21" s="88">
        <v>78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42</v>
      </c>
      <c r="F22" s="86">
        <v>224</v>
      </c>
      <c r="G22" s="86">
        <v>58.2</v>
      </c>
      <c r="H22" s="87">
        <v>94</v>
      </c>
      <c r="I22" s="86">
        <v>37</v>
      </c>
      <c r="J22" s="88">
        <v>38</v>
      </c>
      <c r="K22" s="86">
        <v>99</v>
      </c>
      <c r="L22" s="86">
        <v>110</v>
      </c>
      <c r="M22" s="86">
        <v>115.83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8059</v>
      </c>
      <c r="F23" s="86">
        <v>2</v>
      </c>
      <c r="G23" s="86">
        <v>3</v>
      </c>
      <c r="H23" s="87">
        <v>6</v>
      </c>
      <c r="I23" s="86">
        <v>5</v>
      </c>
      <c r="J23" s="88">
        <v>5</v>
      </c>
      <c r="K23" s="86">
        <v>10</v>
      </c>
      <c r="L23" s="86">
        <v>11</v>
      </c>
      <c r="M23" s="86">
        <v>11.582999999999998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13</v>
      </c>
      <c r="H24" s="87">
        <v>20</v>
      </c>
      <c r="I24" s="86">
        <v>11</v>
      </c>
      <c r="J24" s="88">
        <v>1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69</v>
      </c>
      <c r="H25" s="87">
        <v>132</v>
      </c>
      <c r="I25" s="86">
        <v>1116</v>
      </c>
      <c r="J25" s="88">
        <v>1488</v>
      </c>
      <c r="K25" s="86">
        <v>553</v>
      </c>
      <c r="L25" s="86">
        <v>593</v>
      </c>
      <c r="M25" s="86">
        <v>624.42899999999986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5</v>
      </c>
      <c r="J27" s="88">
        <v>10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1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22</v>
      </c>
      <c r="F29" s="86">
        <v>1</v>
      </c>
      <c r="G29" s="86">
        <v>1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1164</v>
      </c>
      <c r="F30" s="86">
        <v>1943</v>
      </c>
      <c r="G30" s="86">
        <v>1905</v>
      </c>
      <c r="H30" s="87">
        <v>2282</v>
      </c>
      <c r="I30" s="86">
        <v>1713</v>
      </c>
      <c r="J30" s="88">
        <v>536</v>
      </c>
      <c r="K30" s="86">
        <v>2329</v>
      </c>
      <c r="L30" s="86">
        <v>2523</v>
      </c>
      <c r="M30" s="86">
        <v>2656.7189999999996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1010</v>
      </c>
      <c r="L31" s="86">
        <v>1111</v>
      </c>
      <c r="M31" s="86">
        <v>1169.883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124</v>
      </c>
      <c r="F32" s="86">
        <v>6</v>
      </c>
      <c r="G32" s="86">
        <v>21</v>
      </c>
      <c r="H32" s="87">
        <v>0</v>
      </c>
      <c r="I32" s="86">
        <v>6</v>
      </c>
      <c r="J32" s="88">
        <v>13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123</v>
      </c>
      <c r="F33" s="86">
        <v>100</v>
      </c>
      <c r="G33" s="86">
        <v>43</v>
      </c>
      <c r="H33" s="87">
        <v>1007</v>
      </c>
      <c r="I33" s="86">
        <v>1141</v>
      </c>
      <c r="J33" s="88">
        <v>327</v>
      </c>
      <c r="K33" s="86">
        <v>-1.0000000000000906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3</v>
      </c>
      <c r="F34" s="86">
        <v>0</v>
      </c>
      <c r="G34" s="86">
        <v>0</v>
      </c>
      <c r="H34" s="87">
        <v>0</v>
      </c>
      <c r="I34" s="86">
        <v>6</v>
      </c>
      <c r="J34" s="88">
        <v>6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6</v>
      </c>
      <c r="J35" s="88">
        <v>6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1374</v>
      </c>
      <c r="F37" s="86">
        <v>1335</v>
      </c>
      <c r="G37" s="86">
        <v>1347.3</v>
      </c>
      <c r="H37" s="87">
        <v>2371</v>
      </c>
      <c r="I37" s="86">
        <v>1859</v>
      </c>
      <c r="J37" s="88">
        <v>1386</v>
      </c>
      <c r="K37" s="86">
        <v>1780</v>
      </c>
      <c r="L37" s="86">
        <v>1958</v>
      </c>
      <c r="M37" s="86">
        <v>2061.7739999999999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1186</v>
      </c>
      <c r="F38" s="86">
        <v>1046</v>
      </c>
      <c r="G38" s="86">
        <v>984</v>
      </c>
      <c r="H38" s="87">
        <v>1794</v>
      </c>
      <c r="I38" s="86">
        <v>1613</v>
      </c>
      <c r="J38" s="88">
        <v>1525</v>
      </c>
      <c r="K38" s="86">
        <v>432.00000000000006</v>
      </c>
      <c r="L38" s="86">
        <v>475</v>
      </c>
      <c r="M38" s="86">
        <v>500.17499999999995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1508</v>
      </c>
      <c r="F39" s="86">
        <v>1249</v>
      </c>
      <c r="G39" s="86">
        <v>1168.4000000000001</v>
      </c>
      <c r="H39" s="87">
        <v>1640</v>
      </c>
      <c r="I39" s="86">
        <v>1475</v>
      </c>
      <c r="J39" s="88">
        <v>1428</v>
      </c>
      <c r="K39" s="86">
        <v>1850</v>
      </c>
      <c r="L39" s="86">
        <v>2029</v>
      </c>
      <c r="M39" s="86">
        <v>2136.5370000000003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5674</v>
      </c>
      <c r="F40" s="86">
        <v>4437</v>
      </c>
      <c r="G40" s="86">
        <v>4515</v>
      </c>
      <c r="H40" s="87">
        <v>5802</v>
      </c>
      <c r="I40" s="86">
        <v>5308</v>
      </c>
      <c r="J40" s="88">
        <v>5337</v>
      </c>
      <c r="K40" s="86">
        <v>4831</v>
      </c>
      <c r="L40" s="86">
        <v>5304</v>
      </c>
      <c r="M40" s="86">
        <v>5585.1120000000001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121</v>
      </c>
      <c r="F41" s="86">
        <v>120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3799</v>
      </c>
      <c r="F42" s="86">
        <v>8297</v>
      </c>
      <c r="G42" s="86">
        <v>18048.3</v>
      </c>
      <c r="H42" s="87">
        <v>14951</v>
      </c>
      <c r="I42" s="86">
        <v>11157</v>
      </c>
      <c r="J42" s="88">
        <v>11109</v>
      </c>
      <c r="K42" s="86">
        <v>12135.999999999998</v>
      </c>
      <c r="L42" s="86">
        <v>12780</v>
      </c>
      <c r="M42" s="86">
        <v>13457.34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13544</v>
      </c>
      <c r="F43" s="86">
        <v>23806</v>
      </c>
      <c r="G43" s="86">
        <v>24413</v>
      </c>
      <c r="H43" s="87">
        <v>34575</v>
      </c>
      <c r="I43" s="86">
        <v>27901</v>
      </c>
      <c r="J43" s="88">
        <v>23739</v>
      </c>
      <c r="K43" s="86">
        <v>22500</v>
      </c>
      <c r="L43" s="86">
        <v>22980</v>
      </c>
      <c r="M43" s="86">
        <v>24197.94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5926</v>
      </c>
      <c r="F44" s="86">
        <v>9368</v>
      </c>
      <c r="G44" s="86">
        <v>2206.3000000000002</v>
      </c>
      <c r="H44" s="87">
        <v>1788</v>
      </c>
      <c r="I44" s="86">
        <v>697</v>
      </c>
      <c r="J44" s="88">
        <v>958</v>
      </c>
      <c r="K44" s="86">
        <v>3699.9999999999991</v>
      </c>
      <c r="L44" s="86">
        <v>4068</v>
      </c>
      <c r="M44" s="86">
        <v>4283.6039999999994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247</v>
      </c>
      <c r="F45" s="86">
        <v>279</v>
      </c>
      <c r="G45" s="86">
        <v>640</v>
      </c>
      <c r="H45" s="87">
        <v>420</v>
      </c>
      <c r="I45" s="86">
        <v>654</v>
      </c>
      <c r="J45" s="88">
        <v>333</v>
      </c>
      <c r="K45" s="86">
        <v>400</v>
      </c>
      <c r="L45" s="86">
        <v>440</v>
      </c>
      <c r="M45" s="86">
        <v>463.32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6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68625</v>
      </c>
      <c r="F51" s="72">
        <f t="shared" ref="F51:M51" si="4">F52+F59+F62+F63+F64+F72+F73</f>
        <v>83361</v>
      </c>
      <c r="G51" s="72">
        <f t="shared" si="4"/>
        <v>96138</v>
      </c>
      <c r="H51" s="73">
        <f t="shared" si="4"/>
        <v>146737</v>
      </c>
      <c r="I51" s="72">
        <f t="shared" si="4"/>
        <v>214761</v>
      </c>
      <c r="J51" s="74">
        <f t="shared" si="4"/>
        <v>216231</v>
      </c>
      <c r="K51" s="72">
        <f t="shared" si="4"/>
        <v>220698</v>
      </c>
      <c r="L51" s="72">
        <f t="shared" si="4"/>
        <v>224043</v>
      </c>
      <c r="M51" s="72">
        <f t="shared" si="4"/>
        <v>235917.27900000001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25</v>
      </c>
      <c r="F52" s="79">
        <f t="shared" ref="F52:M52" si="5">F53+F56</f>
        <v>26</v>
      </c>
      <c r="G52" s="79">
        <f t="shared" si="5"/>
        <v>33</v>
      </c>
      <c r="H52" s="80">
        <f t="shared" si="5"/>
        <v>22</v>
      </c>
      <c r="I52" s="79">
        <f t="shared" si="5"/>
        <v>42</v>
      </c>
      <c r="J52" s="81">
        <f t="shared" si="5"/>
        <v>49</v>
      </c>
      <c r="K52" s="79">
        <f t="shared" si="5"/>
        <v>48</v>
      </c>
      <c r="L52" s="79">
        <f t="shared" si="5"/>
        <v>53</v>
      </c>
      <c r="M52" s="79">
        <f t="shared" si="5"/>
        <v>55.808999999999997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25</v>
      </c>
      <c r="F53" s="93">
        <f t="shared" ref="F53:M53" si="6">SUM(F54:F55)</f>
        <v>26</v>
      </c>
      <c r="G53" s="93">
        <f t="shared" si="6"/>
        <v>33</v>
      </c>
      <c r="H53" s="94">
        <f t="shared" si="6"/>
        <v>22</v>
      </c>
      <c r="I53" s="93">
        <f t="shared" si="6"/>
        <v>42</v>
      </c>
      <c r="J53" s="95">
        <f t="shared" si="6"/>
        <v>49</v>
      </c>
      <c r="K53" s="93">
        <f t="shared" si="6"/>
        <v>48</v>
      </c>
      <c r="L53" s="93">
        <f t="shared" si="6"/>
        <v>53</v>
      </c>
      <c r="M53" s="93">
        <f t="shared" si="6"/>
        <v>55.808999999999997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25</v>
      </c>
      <c r="F55" s="93">
        <v>26</v>
      </c>
      <c r="G55" s="93">
        <v>33</v>
      </c>
      <c r="H55" s="94">
        <v>22</v>
      </c>
      <c r="I55" s="93">
        <v>42</v>
      </c>
      <c r="J55" s="95">
        <v>49</v>
      </c>
      <c r="K55" s="93">
        <v>48</v>
      </c>
      <c r="L55" s="93">
        <v>53</v>
      </c>
      <c r="M55" s="93">
        <v>55.808999999999997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7637</v>
      </c>
      <c r="F59" s="100">
        <f t="shared" ref="F59:M59" si="8">SUM(F60:F61)</f>
        <v>8588</v>
      </c>
      <c r="G59" s="100">
        <f t="shared" si="8"/>
        <v>10119</v>
      </c>
      <c r="H59" s="101">
        <f t="shared" si="8"/>
        <v>11315</v>
      </c>
      <c r="I59" s="100">
        <f t="shared" si="8"/>
        <v>11315</v>
      </c>
      <c r="J59" s="102">
        <f t="shared" si="8"/>
        <v>11315</v>
      </c>
      <c r="K59" s="100">
        <f t="shared" si="8"/>
        <v>13000</v>
      </c>
      <c r="L59" s="100">
        <f t="shared" si="8"/>
        <v>14000</v>
      </c>
      <c r="M59" s="100">
        <f t="shared" si="8"/>
        <v>14742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7637</v>
      </c>
      <c r="F61" s="93">
        <v>8588</v>
      </c>
      <c r="G61" s="93">
        <v>10119</v>
      </c>
      <c r="H61" s="94">
        <v>11315</v>
      </c>
      <c r="I61" s="93">
        <v>11315</v>
      </c>
      <c r="J61" s="95">
        <v>11315</v>
      </c>
      <c r="K61" s="93">
        <v>13000</v>
      </c>
      <c r="L61" s="93">
        <v>14000</v>
      </c>
      <c r="M61" s="93">
        <v>14742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57</v>
      </c>
      <c r="H62" s="87">
        <v>0</v>
      </c>
      <c r="I62" s="86">
        <v>0</v>
      </c>
      <c r="J62" s="88">
        <v>470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8510</v>
      </c>
      <c r="F72" s="86">
        <v>14298</v>
      </c>
      <c r="G72" s="86">
        <v>15130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52453</v>
      </c>
      <c r="F73" s="86">
        <f t="shared" ref="F73:M73" si="12">SUM(F74:F75)</f>
        <v>60449</v>
      </c>
      <c r="G73" s="86">
        <f t="shared" si="12"/>
        <v>70799</v>
      </c>
      <c r="H73" s="87">
        <f t="shared" si="12"/>
        <v>135400</v>
      </c>
      <c r="I73" s="86">
        <f t="shared" si="12"/>
        <v>203404</v>
      </c>
      <c r="J73" s="88">
        <f t="shared" si="12"/>
        <v>204397</v>
      </c>
      <c r="K73" s="86">
        <f t="shared" si="12"/>
        <v>207650</v>
      </c>
      <c r="L73" s="86">
        <f t="shared" si="12"/>
        <v>209990</v>
      </c>
      <c r="M73" s="86">
        <f t="shared" si="12"/>
        <v>221119.47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1397</v>
      </c>
      <c r="G74" s="79">
        <v>1650</v>
      </c>
      <c r="H74" s="80">
        <v>2400</v>
      </c>
      <c r="I74" s="79">
        <v>2400</v>
      </c>
      <c r="J74" s="81">
        <v>2400</v>
      </c>
      <c r="K74" s="79">
        <v>2000</v>
      </c>
      <c r="L74" s="79">
        <v>2200</v>
      </c>
      <c r="M74" s="79">
        <v>2316.6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52453</v>
      </c>
      <c r="F75" s="93">
        <v>59052</v>
      </c>
      <c r="G75" s="93">
        <v>69149</v>
      </c>
      <c r="H75" s="94">
        <v>133000</v>
      </c>
      <c r="I75" s="93">
        <v>201004</v>
      </c>
      <c r="J75" s="95">
        <v>201997</v>
      </c>
      <c r="K75" s="93">
        <v>205650</v>
      </c>
      <c r="L75" s="93">
        <v>207790</v>
      </c>
      <c r="M75" s="93">
        <v>218802.87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427</v>
      </c>
      <c r="F77" s="72">
        <f t="shared" ref="F77:M77" si="13">F78+F81+F84+F85+F86+F87+F88</f>
        <v>610</v>
      </c>
      <c r="G77" s="72">
        <f t="shared" si="13"/>
        <v>1564</v>
      </c>
      <c r="H77" s="73">
        <f t="shared" si="13"/>
        <v>6000</v>
      </c>
      <c r="I77" s="72">
        <f t="shared" si="13"/>
        <v>4000</v>
      </c>
      <c r="J77" s="74">
        <f t="shared" si="13"/>
        <v>1175</v>
      </c>
      <c r="K77" s="72">
        <f t="shared" si="13"/>
        <v>6000</v>
      </c>
      <c r="L77" s="72">
        <f t="shared" si="13"/>
        <v>6600</v>
      </c>
      <c r="M77" s="72">
        <f t="shared" si="13"/>
        <v>6949.7999999999993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427</v>
      </c>
      <c r="F81" s="86">
        <f t="shared" ref="F81:M81" si="15">SUM(F82:F83)</f>
        <v>610</v>
      </c>
      <c r="G81" s="86">
        <f t="shared" si="15"/>
        <v>1564</v>
      </c>
      <c r="H81" s="87">
        <f t="shared" si="15"/>
        <v>6000</v>
      </c>
      <c r="I81" s="86">
        <f t="shared" si="15"/>
        <v>4000</v>
      </c>
      <c r="J81" s="88">
        <f t="shared" si="15"/>
        <v>1175</v>
      </c>
      <c r="K81" s="86">
        <f t="shared" si="15"/>
        <v>6000</v>
      </c>
      <c r="L81" s="86">
        <f t="shared" si="15"/>
        <v>6600</v>
      </c>
      <c r="M81" s="86">
        <f t="shared" si="15"/>
        <v>6949.7999999999993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174</v>
      </c>
      <c r="G82" s="79">
        <v>817</v>
      </c>
      <c r="H82" s="80">
        <v>2000</v>
      </c>
      <c r="I82" s="79">
        <v>2000</v>
      </c>
      <c r="J82" s="81">
        <v>1000</v>
      </c>
      <c r="K82" s="79">
        <v>2000</v>
      </c>
      <c r="L82" s="79">
        <v>2200</v>
      </c>
      <c r="M82" s="79">
        <v>2316.6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427</v>
      </c>
      <c r="F83" s="93">
        <v>436</v>
      </c>
      <c r="G83" s="93">
        <v>747</v>
      </c>
      <c r="H83" s="94">
        <v>4000</v>
      </c>
      <c r="I83" s="93">
        <v>2000</v>
      </c>
      <c r="J83" s="95">
        <v>175</v>
      </c>
      <c r="K83" s="93">
        <v>4000</v>
      </c>
      <c r="L83" s="93">
        <v>4400</v>
      </c>
      <c r="M83" s="93">
        <v>4633.2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22</v>
      </c>
      <c r="F90" s="72">
        <v>1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832279</v>
      </c>
      <c r="F92" s="46">
        <f t="shared" ref="F92:M92" si="16">F4+F51+F77+F90</f>
        <v>860457</v>
      </c>
      <c r="G92" s="46">
        <f t="shared" si="16"/>
        <v>901968.3</v>
      </c>
      <c r="H92" s="47">
        <f t="shared" si="16"/>
        <v>992246</v>
      </c>
      <c r="I92" s="46">
        <f t="shared" si="16"/>
        <v>1022270</v>
      </c>
      <c r="J92" s="48">
        <f t="shared" si="16"/>
        <v>1012752</v>
      </c>
      <c r="K92" s="46">
        <f t="shared" si="16"/>
        <v>1051400</v>
      </c>
      <c r="L92" s="46">
        <f t="shared" si="16"/>
        <v>1104853</v>
      </c>
      <c r="M92" s="46">
        <f t="shared" si="16"/>
        <v>1163410.209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100327</v>
      </c>
      <c r="F4" s="72">
        <f t="shared" ref="F4:M4" si="0">F5+F8+F47</f>
        <v>110448</v>
      </c>
      <c r="G4" s="72">
        <f t="shared" si="0"/>
        <v>112663</v>
      </c>
      <c r="H4" s="73">
        <f t="shared" si="0"/>
        <v>126157</v>
      </c>
      <c r="I4" s="72">
        <f t="shared" si="0"/>
        <v>116157</v>
      </c>
      <c r="J4" s="74">
        <f t="shared" si="0"/>
        <v>115039</v>
      </c>
      <c r="K4" s="72">
        <f t="shared" si="0"/>
        <v>132685</v>
      </c>
      <c r="L4" s="72">
        <f t="shared" si="0"/>
        <v>143673</v>
      </c>
      <c r="M4" s="72">
        <f t="shared" si="0"/>
        <v>151287.66899999999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69843</v>
      </c>
      <c r="F5" s="100">
        <f t="shared" ref="F5:M5" si="1">SUM(F6:F7)</f>
        <v>75511</v>
      </c>
      <c r="G5" s="100">
        <f t="shared" si="1"/>
        <v>78745</v>
      </c>
      <c r="H5" s="101">
        <f t="shared" si="1"/>
        <v>92285</v>
      </c>
      <c r="I5" s="100">
        <f t="shared" si="1"/>
        <v>82285</v>
      </c>
      <c r="J5" s="102">
        <f t="shared" si="1"/>
        <v>81135</v>
      </c>
      <c r="K5" s="100">
        <f t="shared" si="1"/>
        <v>89900</v>
      </c>
      <c r="L5" s="100">
        <f t="shared" si="1"/>
        <v>99136</v>
      </c>
      <c r="M5" s="100">
        <f t="shared" si="1"/>
        <v>104502.87899999999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57388</v>
      </c>
      <c r="F6" s="79">
        <v>61630</v>
      </c>
      <c r="G6" s="79">
        <v>64110</v>
      </c>
      <c r="H6" s="80">
        <v>74970</v>
      </c>
      <c r="I6" s="79">
        <v>66270</v>
      </c>
      <c r="J6" s="81">
        <v>65270</v>
      </c>
      <c r="K6" s="79">
        <v>72710</v>
      </c>
      <c r="L6" s="79">
        <v>80360</v>
      </c>
      <c r="M6" s="79">
        <v>84731.750999999989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12455</v>
      </c>
      <c r="F7" s="93">
        <v>13881</v>
      </c>
      <c r="G7" s="93">
        <v>14635</v>
      </c>
      <c r="H7" s="94">
        <v>17315</v>
      </c>
      <c r="I7" s="93">
        <v>16015</v>
      </c>
      <c r="J7" s="95">
        <v>15865</v>
      </c>
      <c r="K7" s="93">
        <v>17190</v>
      </c>
      <c r="L7" s="93">
        <v>18776</v>
      </c>
      <c r="M7" s="93">
        <v>19771.127999999997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30484</v>
      </c>
      <c r="F8" s="100">
        <f t="shared" ref="F8:M8" si="2">SUM(F9:F46)</f>
        <v>34937</v>
      </c>
      <c r="G8" s="100">
        <f t="shared" si="2"/>
        <v>33918</v>
      </c>
      <c r="H8" s="101">
        <f t="shared" si="2"/>
        <v>33872</v>
      </c>
      <c r="I8" s="100">
        <f t="shared" si="2"/>
        <v>33872</v>
      </c>
      <c r="J8" s="102">
        <f t="shared" si="2"/>
        <v>33904</v>
      </c>
      <c r="K8" s="100">
        <f t="shared" si="2"/>
        <v>42785</v>
      </c>
      <c r="L8" s="100">
        <f t="shared" si="2"/>
        <v>44537</v>
      </c>
      <c r="M8" s="100">
        <f t="shared" si="2"/>
        <v>46784.79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</v>
      </c>
      <c r="F10" s="86">
        <v>54</v>
      </c>
      <c r="G10" s="86">
        <v>54</v>
      </c>
      <c r="H10" s="87">
        <v>56</v>
      </c>
      <c r="I10" s="86">
        <v>37</v>
      </c>
      <c r="J10" s="88">
        <v>31</v>
      </c>
      <c r="K10" s="86">
        <v>35</v>
      </c>
      <c r="L10" s="86">
        <v>37</v>
      </c>
      <c r="M10" s="86">
        <v>38.960999999999999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35</v>
      </c>
      <c r="F11" s="86">
        <v>14</v>
      </c>
      <c r="G11" s="86">
        <v>18</v>
      </c>
      <c r="H11" s="87">
        <v>2</v>
      </c>
      <c r="I11" s="86">
        <v>21</v>
      </c>
      <c r="J11" s="88">
        <v>21</v>
      </c>
      <c r="K11" s="86">
        <v>20</v>
      </c>
      <c r="L11" s="86">
        <v>22</v>
      </c>
      <c r="M11" s="86">
        <v>23.165999999999997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415</v>
      </c>
      <c r="F15" s="86">
        <v>563</v>
      </c>
      <c r="G15" s="86">
        <v>384</v>
      </c>
      <c r="H15" s="87">
        <v>583</v>
      </c>
      <c r="I15" s="86">
        <v>494</v>
      </c>
      <c r="J15" s="88">
        <v>434</v>
      </c>
      <c r="K15" s="86">
        <v>598</v>
      </c>
      <c r="L15" s="86">
        <v>628</v>
      </c>
      <c r="M15" s="86">
        <v>661.28399999999999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4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5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1089</v>
      </c>
      <c r="F22" s="86">
        <v>544</v>
      </c>
      <c r="G22" s="86">
        <v>273</v>
      </c>
      <c r="H22" s="87">
        <v>370</v>
      </c>
      <c r="I22" s="86">
        <v>255</v>
      </c>
      <c r="J22" s="88">
        <v>497</v>
      </c>
      <c r="K22" s="86">
        <v>700</v>
      </c>
      <c r="L22" s="86">
        <v>726</v>
      </c>
      <c r="M22" s="86">
        <v>764.47799999999995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27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3</v>
      </c>
      <c r="H25" s="87">
        <v>0</v>
      </c>
      <c r="I25" s="86">
        <v>3491</v>
      </c>
      <c r="J25" s="88">
        <v>4025</v>
      </c>
      <c r="K25" s="86">
        <v>334</v>
      </c>
      <c r="L25" s="86">
        <v>336</v>
      </c>
      <c r="M25" s="86">
        <v>353.80799999999999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12</v>
      </c>
      <c r="J27" s="88">
        <v>27</v>
      </c>
      <c r="K27" s="86">
        <v>102</v>
      </c>
      <c r="L27" s="86">
        <v>107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4990</v>
      </c>
      <c r="F30" s="86">
        <v>5969</v>
      </c>
      <c r="G30" s="86">
        <v>9081</v>
      </c>
      <c r="H30" s="87">
        <v>6290</v>
      </c>
      <c r="I30" s="86">
        <v>5998</v>
      </c>
      <c r="J30" s="88">
        <v>5036</v>
      </c>
      <c r="K30" s="86">
        <v>7025</v>
      </c>
      <c r="L30" s="86">
        <v>7377</v>
      </c>
      <c r="M30" s="86">
        <v>7767.9809999999998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217</v>
      </c>
      <c r="J31" s="88">
        <v>114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91</v>
      </c>
      <c r="F32" s="86">
        <v>39</v>
      </c>
      <c r="G32" s="86">
        <v>353</v>
      </c>
      <c r="H32" s="87">
        <v>326</v>
      </c>
      <c r="I32" s="86">
        <v>90</v>
      </c>
      <c r="J32" s="88">
        <v>66</v>
      </c>
      <c r="K32" s="86">
        <v>2</v>
      </c>
      <c r="L32" s="86">
        <v>2</v>
      </c>
      <c r="M32" s="86">
        <v>2.1059999999999999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10662</v>
      </c>
      <c r="F33" s="86">
        <v>11586</v>
      </c>
      <c r="G33" s="86">
        <v>7977</v>
      </c>
      <c r="H33" s="87">
        <v>7645</v>
      </c>
      <c r="I33" s="86">
        <v>7993</v>
      </c>
      <c r="J33" s="88">
        <v>8393</v>
      </c>
      <c r="K33" s="86">
        <v>13000</v>
      </c>
      <c r="L33" s="86">
        <v>13650</v>
      </c>
      <c r="M33" s="86">
        <v>14373.449999999999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3</v>
      </c>
      <c r="H34" s="87">
        <v>2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5057</v>
      </c>
      <c r="F37" s="86">
        <v>6072</v>
      </c>
      <c r="G37" s="86">
        <v>5293</v>
      </c>
      <c r="H37" s="87">
        <v>8091</v>
      </c>
      <c r="I37" s="86">
        <v>3769</v>
      </c>
      <c r="J37" s="88">
        <v>4050</v>
      </c>
      <c r="K37" s="86">
        <v>9602</v>
      </c>
      <c r="L37" s="86">
        <v>9722</v>
      </c>
      <c r="M37" s="86">
        <v>10237.266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133</v>
      </c>
      <c r="F38" s="86">
        <v>350</v>
      </c>
      <c r="G38" s="86">
        <v>138</v>
      </c>
      <c r="H38" s="87">
        <v>200</v>
      </c>
      <c r="I38" s="86">
        <v>61</v>
      </c>
      <c r="J38" s="88">
        <v>51</v>
      </c>
      <c r="K38" s="86">
        <v>66</v>
      </c>
      <c r="L38" s="86">
        <v>69</v>
      </c>
      <c r="M38" s="86">
        <v>72.656999999999996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25</v>
      </c>
      <c r="F39" s="86">
        <v>45</v>
      </c>
      <c r="G39" s="86">
        <v>26</v>
      </c>
      <c r="H39" s="87">
        <v>57</v>
      </c>
      <c r="I39" s="86">
        <v>98</v>
      </c>
      <c r="J39" s="88">
        <v>92</v>
      </c>
      <c r="K39" s="86">
        <v>105</v>
      </c>
      <c r="L39" s="86">
        <v>111</v>
      </c>
      <c r="M39" s="86">
        <v>116.883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7943</v>
      </c>
      <c r="F40" s="86">
        <v>9644</v>
      </c>
      <c r="G40" s="86">
        <v>10172</v>
      </c>
      <c r="H40" s="87">
        <v>10136</v>
      </c>
      <c r="I40" s="86">
        <v>11129</v>
      </c>
      <c r="J40" s="88">
        <v>10867</v>
      </c>
      <c r="K40" s="86">
        <v>11047</v>
      </c>
      <c r="L40" s="86">
        <v>11593</v>
      </c>
      <c r="M40" s="86">
        <v>12207.429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</v>
      </c>
      <c r="F42" s="86">
        <v>29</v>
      </c>
      <c r="G42" s="86">
        <v>103</v>
      </c>
      <c r="H42" s="87">
        <v>88</v>
      </c>
      <c r="I42" s="86">
        <v>65</v>
      </c>
      <c r="J42" s="88">
        <v>58</v>
      </c>
      <c r="K42" s="86">
        <v>93</v>
      </c>
      <c r="L42" s="86">
        <v>98</v>
      </c>
      <c r="M42" s="86">
        <v>103.19399999999999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</v>
      </c>
      <c r="G43" s="86">
        <v>33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2</v>
      </c>
      <c r="H44" s="87">
        <v>22</v>
      </c>
      <c r="I44" s="86">
        <v>142</v>
      </c>
      <c r="J44" s="88">
        <v>142</v>
      </c>
      <c r="K44" s="86">
        <v>56</v>
      </c>
      <c r="L44" s="86">
        <v>59</v>
      </c>
      <c r="M44" s="86">
        <v>62.126999999999995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11376</v>
      </c>
      <c r="F51" s="72">
        <f t="shared" ref="F51:M51" si="4">F52+F59+F62+F63+F64+F72+F73</f>
        <v>14545</v>
      </c>
      <c r="G51" s="72">
        <f t="shared" si="4"/>
        <v>16630</v>
      </c>
      <c r="H51" s="73">
        <f t="shared" si="4"/>
        <v>16527</v>
      </c>
      <c r="I51" s="72">
        <f t="shared" si="4"/>
        <v>1571</v>
      </c>
      <c r="J51" s="74">
        <f t="shared" si="4"/>
        <v>1602</v>
      </c>
      <c r="K51" s="72">
        <f t="shared" si="4"/>
        <v>674</v>
      </c>
      <c r="L51" s="72">
        <f t="shared" si="4"/>
        <v>708</v>
      </c>
      <c r="M51" s="72">
        <f t="shared" si="4"/>
        <v>19645.523999999998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152</v>
      </c>
      <c r="F52" s="79">
        <f t="shared" ref="F52:M52" si="5">F53+F56</f>
        <v>62</v>
      </c>
      <c r="G52" s="79">
        <f t="shared" si="5"/>
        <v>137</v>
      </c>
      <c r="H52" s="80">
        <f t="shared" si="5"/>
        <v>79</v>
      </c>
      <c r="I52" s="79">
        <f t="shared" si="5"/>
        <v>127</v>
      </c>
      <c r="J52" s="81">
        <f t="shared" si="5"/>
        <v>159</v>
      </c>
      <c r="K52" s="79">
        <f t="shared" si="5"/>
        <v>124</v>
      </c>
      <c r="L52" s="79">
        <f t="shared" si="5"/>
        <v>130</v>
      </c>
      <c r="M52" s="79">
        <f t="shared" si="5"/>
        <v>136.88999999999999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152</v>
      </c>
      <c r="F53" s="93">
        <f t="shared" ref="F53:M53" si="6">SUM(F54:F55)</f>
        <v>62</v>
      </c>
      <c r="G53" s="93">
        <f t="shared" si="6"/>
        <v>137</v>
      </c>
      <c r="H53" s="94">
        <f t="shared" si="6"/>
        <v>79</v>
      </c>
      <c r="I53" s="93">
        <f t="shared" si="6"/>
        <v>127</v>
      </c>
      <c r="J53" s="95">
        <f t="shared" si="6"/>
        <v>159</v>
      </c>
      <c r="K53" s="93">
        <f t="shared" si="6"/>
        <v>124</v>
      </c>
      <c r="L53" s="93">
        <f t="shared" si="6"/>
        <v>130</v>
      </c>
      <c r="M53" s="93">
        <f t="shared" si="6"/>
        <v>136.88999999999999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152</v>
      </c>
      <c r="F55" s="93">
        <v>62</v>
      </c>
      <c r="G55" s="93">
        <v>137</v>
      </c>
      <c r="H55" s="94">
        <v>79</v>
      </c>
      <c r="I55" s="93">
        <v>127</v>
      </c>
      <c r="J55" s="95">
        <v>159</v>
      </c>
      <c r="K55" s="93">
        <v>124</v>
      </c>
      <c r="L55" s="93">
        <v>130</v>
      </c>
      <c r="M55" s="93">
        <v>136.88999999999999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11224</v>
      </c>
      <c r="F59" s="100">
        <f t="shared" ref="F59:M59" si="8">SUM(F60:F61)</f>
        <v>14483</v>
      </c>
      <c r="G59" s="100">
        <f t="shared" si="8"/>
        <v>15170</v>
      </c>
      <c r="H59" s="101">
        <f t="shared" si="8"/>
        <v>16448</v>
      </c>
      <c r="I59" s="100">
        <f t="shared" si="8"/>
        <v>444</v>
      </c>
      <c r="J59" s="102">
        <f t="shared" si="8"/>
        <v>444</v>
      </c>
      <c r="K59" s="100">
        <f t="shared" si="8"/>
        <v>0</v>
      </c>
      <c r="L59" s="100">
        <f t="shared" si="8"/>
        <v>0</v>
      </c>
      <c r="M59" s="100">
        <f t="shared" si="8"/>
        <v>18900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460</v>
      </c>
      <c r="F60" s="79">
        <v>512</v>
      </c>
      <c r="G60" s="79">
        <v>0</v>
      </c>
      <c r="H60" s="80">
        <v>444</v>
      </c>
      <c r="I60" s="79">
        <v>444</v>
      </c>
      <c r="J60" s="81">
        <v>444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10764</v>
      </c>
      <c r="F61" s="93">
        <v>13971</v>
      </c>
      <c r="G61" s="93">
        <v>15170</v>
      </c>
      <c r="H61" s="94">
        <v>16004</v>
      </c>
      <c r="I61" s="93">
        <v>0</v>
      </c>
      <c r="J61" s="95">
        <v>0</v>
      </c>
      <c r="K61" s="93">
        <v>0</v>
      </c>
      <c r="L61" s="93">
        <v>0</v>
      </c>
      <c r="M61" s="93">
        <v>18900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1323</v>
      </c>
      <c r="H73" s="87">
        <f t="shared" si="12"/>
        <v>0</v>
      </c>
      <c r="I73" s="86">
        <f t="shared" si="12"/>
        <v>1000</v>
      </c>
      <c r="J73" s="88">
        <f t="shared" si="12"/>
        <v>999</v>
      </c>
      <c r="K73" s="86">
        <f t="shared" si="12"/>
        <v>550</v>
      </c>
      <c r="L73" s="86">
        <f t="shared" si="12"/>
        <v>578</v>
      </c>
      <c r="M73" s="86">
        <f t="shared" si="12"/>
        <v>608.6339999999999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1318</v>
      </c>
      <c r="H74" s="80">
        <v>0</v>
      </c>
      <c r="I74" s="79">
        <v>1000</v>
      </c>
      <c r="J74" s="81">
        <v>999</v>
      </c>
      <c r="K74" s="79">
        <v>550</v>
      </c>
      <c r="L74" s="79">
        <v>578</v>
      </c>
      <c r="M74" s="79">
        <v>608.6339999999999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5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40</v>
      </c>
      <c r="F77" s="72">
        <f t="shared" ref="F77:M77" si="13">F78+F81+F84+F85+F86+F87+F88</f>
        <v>35</v>
      </c>
      <c r="G77" s="72">
        <f t="shared" si="13"/>
        <v>1385</v>
      </c>
      <c r="H77" s="73">
        <f t="shared" si="13"/>
        <v>602</v>
      </c>
      <c r="I77" s="72">
        <f t="shared" si="13"/>
        <v>5665</v>
      </c>
      <c r="J77" s="74">
        <f t="shared" si="13"/>
        <v>5617</v>
      </c>
      <c r="K77" s="72">
        <f t="shared" si="13"/>
        <v>7600</v>
      </c>
      <c r="L77" s="72">
        <f t="shared" si="13"/>
        <v>1155</v>
      </c>
      <c r="M77" s="72">
        <f t="shared" si="13"/>
        <v>1216.2149999999997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40</v>
      </c>
      <c r="F81" s="86">
        <f t="shared" ref="F81:M81" si="15">SUM(F82:F83)</f>
        <v>35</v>
      </c>
      <c r="G81" s="86">
        <f t="shared" si="15"/>
        <v>1385</v>
      </c>
      <c r="H81" s="87">
        <f t="shared" si="15"/>
        <v>602</v>
      </c>
      <c r="I81" s="86">
        <f t="shared" si="15"/>
        <v>5665</v>
      </c>
      <c r="J81" s="88">
        <f t="shared" si="15"/>
        <v>5617</v>
      </c>
      <c r="K81" s="86">
        <f t="shared" si="15"/>
        <v>7600</v>
      </c>
      <c r="L81" s="86">
        <f t="shared" si="15"/>
        <v>1155</v>
      </c>
      <c r="M81" s="86">
        <f t="shared" si="15"/>
        <v>1216.2149999999997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1134</v>
      </c>
      <c r="H82" s="80">
        <v>602</v>
      </c>
      <c r="I82" s="79">
        <v>5665</v>
      </c>
      <c r="J82" s="81">
        <v>5617</v>
      </c>
      <c r="K82" s="79">
        <v>7000</v>
      </c>
      <c r="L82" s="79">
        <v>525</v>
      </c>
      <c r="M82" s="79">
        <v>552.82499999999993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40</v>
      </c>
      <c r="F83" s="93">
        <v>35</v>
      </c>
      <c r="G83" s="93">
        <v>251</v>
      </c>
      <c r="H83" s="94">
        <v>0</v>
      </c>
      <c r="I83" s="93">
        <v>0</v>
      </c>
      <c r="J83" s="95">
        <v>0</v>
      </c>
      <c r="K83" s="93">
        <v>600</v>
      </c>
      <c r="L83" s="93">
        <v>630</v>
      </c>
      <c r="M83" s="93">
        <v>663.38999999999987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13</v>
      </c>
      <c r="F90" s="72">
        <v>2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111756</v>
      </c>
      <c r="F92" s="46">
        <f t="shared" ref="F92:M92" si="16">F4+F51+F77+F90</f>
        <v>125030</v>
      </c>
      <c r="G92" s="46">
        <f t="shared" si="16"/>
        <v>130678</v>
      </c>
      <c r="H92" s="47">
        <f t="shared" si="16"/>
        <v>143286</v>
      </c>
      <c r="I92" s="46">
        <f t="shared" si="16"/>
        <v>123393</v>
      </c>
      <c r="J92" s="48">
        <f t="shared" si="16"/>
        <v>122258</v>
      </c>
      <c r="K92" s="46">
        <f t="shared" si="16"/>
        <v>140959</v>
      </c>
      <c r="L92" s="46">
        <f t="shared" si="16"/>
        <v>145536</v>
      </c>
      <c r="M92" s="46">
        <f t="shared" si="16"/>
        <v>172149.408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146</v>
      </c>
      <c r="F3" s="17" t="s">
        <v>145</v>
      </c>
      <c r="G3" s="17" t="s">
        <v>144</v>
      </c>
      <c r="H3" s="173" t="s">
        <v>143</v>
      </c>
      <c r="I3" s="174"/>
      <c r="J3" s="175"/>
      <c r="K3" s="17" t="s">
        <v>127</v>
      </c>
      <c r="L3" s="17" t="s">
        <v>142</v>
      </c>
      <c r="M3" s="17" t="s">
        <v>141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258169</v>
      </c>
      <c r="F4" s="72">
        <f t="shared" ref="F4:M4" si="0">F5+F8+F47</f>
        <v>522372</v>
      </c>
      <c r="G4" s="72">
        <f t="shared" si="0"/>
        <v>463509.56</v>
      </c>
      <c r="H4" s="73">
        <f t="shared" si="0"/>
        <v>472871</v>
      </c>
      <c r="I4" s="72">
        <f t="shared" si="0"/>
        <v>354283</v>
      </c>
      <c r="J4" s="74">
        <f t="shared" si="0"/>
        <v>356194</v>
      </c>
      <c r="K4" s="72">
        <f t="shared" si="0"/>
        <v>169774</v>
      </c>
      <c r="L4" s="72">
        <f t="shared" si="0"/>
        <v>207468</v>
      </c>
      <c r="M4" s="72">
        <f t="shared" si="0"/>
        <v>233070.804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5037</v>
      </c>
      <c r="F5" s="100">
        <f t="shared" ref="F5:M5" si="1">SUM(F6:F7)</f>
        <v>12736</v>
      </c>
      <c r="G5" s="100">
        <f t="shared" si="1"/>
        <v>21998.400000000001</v>
      </c>
      <c r="H5" s="101">
        <f t="shared" si="1"/>
        <v>14628</v>
      </c>
      <c r="I5" s="100">
        <f t="shared" si="1"/>
        <v>25853</v>
      </c>
      <c r="J5" s="102">
        <f t="shared" si="1"/>
        <v>25181</v>
      </c>
      <c r="K5" s="100">
        <f t="shared" si="1"/>
        <v>7581</v>
      </c>
      <c r="L5" s="100">
        <f t="shared" si="1"/>
        <v>5000</v>
      </c>
      <c r="M5" s="100">
        <f t="shared" si="1"/>
        <v>5000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4661</v>
      </c>
      <c r="F6" s="79">
        <v>11343</v>
      </c>
      <c r="G6" s="79">
        <v>21663.4</v>
      </c>
      <c r="H6" s="80">
        <v>13199</v>
      </c>
      <c r="I6" s="79">
        <v>24424</v>
      </c>
      <c r="J6" s="81">
        <v>23752</v>
      </c>
      <c r="K6" s="79">
        <v>6152</v>
      </c>
      <c r="L6" s="79">
        <v>3571</v>
      </c>
      <c r="M6" s="79">
        <v>3495.2629999999999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376</v>
      </c>
      <c r="F7" s="93">
        <v>1393</v>
      </c>
      <c r="G7" s="93">
        <v>335</v>
      </c>
      <c r="H7" s="94">
        <v>1429</v>
      </c>
      <c r="I7" s="93">
        <v>1429</v>
      </c>
      <c r="J7" s="95">
        <v>1429</v>
      </c>
      <c r="K7" s="93">
        <v>1429</v>
      </c>
      <c r="L7" s="93">
        <v>1429</v>
      </c>
      <c r="M7" s="93">
        <v>1504.7369999999999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253132</v>
      </c>
      <c r="F8" s="100">
        <f t="shared" ref="F8:M8" si="2">SUM(F9:F46)</f>
        <v>509636</v>
      </c>
      <c r="G8" s="100">
        <f t="shared" si="2"/>
        <v>441511.16</v>
      </c>
      <c r="H8" s="101">
        <f t="shared" si="2"/>
        <v>458243</v>
      </c>
      <c r="I8" s="100">
        <f t="shared" si="2"/>
        <v>328430</v>
      </c>
      <c r="J8" s="102">
        <f t="shared" si="2"/>
        <v>331013</v>
      </c>
      <c r="K8" s="100">
        <f t="shared" si="2"/>
        <v>162193</v>
      </c>
      <c r="L8" s="100">
        <f t="shared" si="2"/>
        <v>202468</v>
      </c>
      <c r="M8" s="100">
        <f t="shared" si="2"/>
        <v>228070.804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100</v>
      </c>
      <c r="F10" s="86">
        <v>49</v>
      </c>
      <c r="G10" s="86">
        <v>20.3</v>
      </c>
      <c r="H10" s="87">
        <v>22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11889</v>
      </c>
      <c r="F11" s="86">
        <v>28933</v>
      </c>
      <c r="G11" s="86">
        <v>3356</v>
      </c>
      <c r="H11" s="87">
        <v>19531</v>
      </c>
      <c r="I11" s="86">
        <v>13801</v>
      </c>
      <c r="J11" s="88">
        <v>13801</v>
      </c>
      <c r="K11" s="86">
        <v>21173</v>
      </c>
      <c r="L11" s="86">
        <v>20580</v>
      </c>
      <c r="M11" s="86">
        <v>14105.74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21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333</v>
      </c>
      <c r="F15" s="86">
        <v>9</v>
      </c>
      <c r="G15" s="86">
        <v>15.8</v>
      </c>
      <c r="H15" s="87">
        <v>511</v>
      </c>
      <c r="I15" s="86">
        <v>12</v>
      </c>
      <c r="J15" s="88">
        <v>12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2178</v>
      </c>
      <c r="F16" s="86">
        <v>19409</v>
      </c>
      <c r="G16" s="86">
        <v>6122.6</v>
      </c>
      <c r="H16" s="87">
        <v>5370</v>
      </c>
      <c r="I16" s="86">
        <v>2742</v>
      </c>
      <c r="J16" s="88">
        <v>2742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721</v>
      </c>
      <c r="F17" s="86">
        <v>8327</v>
      </c>
      <c r="G17" s="86">
        <v>10058</v>
      </c>
      <c r="H17" s="87">
        <v>0</v>
      </c>
      <c r="I17" s="86">
        <v>8247</v>
      </c>
      <c r="J17" s="88">
        <v>8247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8356</v>
      </c>
      <c r="F18" s="86">
        <v>4909</v>
      </c>
      <c r="G18" s="86">
        <v>72.2</v>
      </c>
      <c r="H18" s="87">
        <v>4745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37283</v>
      </c>
      <c r="F22" s="86">
        <v>23213</v>
      </c>
      <c r="G22" s="86">
        <v>69043</v>
      </c>
      <c r="H22" s="87">
        <v>53129</v>
      </c>
      <c r="I22" s="86">
        <v>75954</v>
      </c>
      <c r="J22" s="88">
        <v>78496</v>
      </c>
      <c r="K22" s="86">
        <v>24915</v>
      </c>
      <c r="L22" s="86">
        <v>24915</v>
      </c>
      <c r="M22" s="86">
        <v>54696.494999999995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5938</v>
      </c>
      <c r="F23" s="86">
        <v>16811</v>
      </c>
      <c r="G23" s="86">
        <v>0</v>
      </c>
      <c r="H23" s="87">
        <v>11441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532</v>
      </c>
      <c r="F30" s="86">
        <v>160</v>
      </c>
      <c r="G30" s="86">
        <v>225.57999999999998</v>
      </c>
      <c r="H30" s="87">
        <v>95</v>
      </c>
      <c r="I30" s="86">
        <v>164</v>
      </c>
      <c r="J30" s="88">
        <v>164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41218</v>
      </c>
      <c r="F32" s="86">
        <v>5291</v>
      </c>
      <c r="G32" s="86">
        <v>19996.98</v>
      </c>
      <c r="H32" s="87">
        <v>6864</v>
      </c>
      <c r="I32" s="86">
        <v>373.40000000000009</v>
      </c>
      <c r="J32" s="88">
        <v>673.40000000000009</v>
      </c>
      <c r="K32" s="86">
        <v>5</v>
      </c>
      <c r="L32" s="86">
        <v>5</v>
      </c>
      <c r="M32" s="86">
        <v>1782.2650000000001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2532</v>
      </c>
      <c r="F33" s="86">
        <v>13</v>
      </c>
      <c r="G33" s="86">
        <v>7</v>
      </c>
      <c r="H33" s="87">
        <v>0</v>
      </c>
      <c r="I33" s="86">
        <v>29</v>
      </c>
      <c r="J33" s="88">
        <v>29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1666</v>
      </c>
      <c r="F37" s="86">
        <v>152</v>
      </c>
      <c r="G37" s="86">
        <v>48.25</v>
      </c>
      <c r="H37" s="87">
        <v>140</v>
      </c>
      <c r="I37" s="86">
        <v>26919.3</v>
      </c>
      <c r="J37" s="88">
        <v>26919.3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26</v>
      </c>
      <c r="F38" s="86">
        <v>14</v>
      </c>
      <c r="G38" s="86">
        <v>2</v>
      </c>
      <c r="H38" s="87">
        <v>220</v>
      </c>
      <c r="I38" s="86">
        <v>0</v>
      </c>
      <c r="J38" s="88">
        <v>0</v>
      </c>
      <c r="K38" s="86">
        <v>113</v>
      </c>
      <c r="L38" s="86">
        <v>21</v>
      </c>
      <c r="M38" s="86">
        <v>0.11299999999999955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533</v>
      </c>
      <c r="G39" s="86">
        <v>68632.7</v>
      </c>
      <c r="H39" s="87">
        <v>20</v>
      </c>
      <c r="I39" s="86">
        <v>69954.399999999994</v>
      </c>
      <c r="J39" s="88">
        <v>69954.399999999994</v>
      </c>
      <c r="K39" s="86">
        <v>69997</v>
      </c>
      <c r="L39" s="86">
        <v>66000</v>
      </c>
      <c r="M39" s="86">
        <v>66000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75485</v>
      </c>
      <c r="F40" s="86">
        <v>330439</v>
      </c>
      <c r="G40" s="86">
        <v>261486.25</v>
      </c>
      <c r="H40" s="87">
        <v>349265</v>
      </c>
      <c r="I40" s="86">
        <v>129024.9</v>
      </c>
      <c r="J40" s="88">
        <v>128765.9</v>
      </c>
      <c r="K40" s="86">
        <v>45990</v>
      </c>
      <c r="L40" s="86">
        <v>90947</v>
      </c>
      <c r="M40" s="86">
        <v>91486.190999999992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385</v>
      </c>
      <c r="F42" s="86">
        <v>0</v>
      </c>
      <c r="G42" s="86">
        <v>357.6</v>
      </c>
      <c r="H42" s="87">
        <v>698</v>
      </c>
      <c r="I42" s="86">
        <v>274</v>
      </c>
      <c r="J42" s="88">
        <v>274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6896</v>
      </c>
      <c r="F43" s="86">
        <v>576</v>
      </c>
      <c r="G43" s="86">
        <v>2062.8999999999996</v>
      </c>
      <c r="H43" s="87">
        <v>6172</v>
      </c>
      <c r="I43" s="86">
        <v>935</v>
      </c>
      <c r="J43" s="88">
        <v>935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1577</v>
      </c>
      <c r="F44" s="86">
        <v>4664</v>
      </c>
      <c r="G44" s="86">
        <v>4</v>
      </c>
      <c r="H44" s="87">
        <v>20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200</v>
      </c>
      <c r="F45" s="86">
        <v>166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55796</v>
      </c>
      <c r="F46" s="93">
        <v>65968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10783</v>
      </c>
      <c r="G51" s="72">
        <f t="shared" si="4"/>
        <v>20000</v>
      </c>
      <c r="H51" s="73">
        <f t="shared" si="4"/>
        <v>20000</v>
      </c>
      <c r="I51" s="72">
        <f t="shared" si="4"/>
        <v>20000</v>
      </c>
      <c r="J51" s="74">
        <f t="shared" si="4"/>
        <v>20022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10000</v>
      </c>
      <c r="G72" s="86">
        <v>20000</v>
      </c>
      <c r="H72" s="87">
        <v>20000</v>
      </c>
      <c r="I72" s="86">
        <v>20000</v>
      </c>
      <c r="J72" s="88">
        <v>20022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783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783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829078</v>
      </c>
      <c r="F77" s="72">
        <f t="shared" ref="F77:M77" si="13">F78+F81+F84+F85+F86+F87+F88</f>
        <v>1361844</v>
      </c>
      <c r="G77" s="72">
        <f t="shared" si="13"/>
        <v>1890087.74</v>
      </c>
      <c r="H77" s="73">
        <f t="shared" si="13"/>
        <v>1143732</v>
      </c>
      <c r="I77" s="72">
        <f t="shared" si="13"/>
        <v>1570584</v>
      </c>
      <c r="J77" s="74">
        <f t="shared" si="13"/>
        <v>1568651</v>
      </c>
      <c r="K77" s="72">
        <f t="shared" si="13"/>
        <v>1309583</v>
      </c>
      <c r="L77" s="72">
        <f t="shared" si="13"/>
        <v>1080003</v>
      </c>
      <c r="M77" s="72">
        <f t="shared" si="13"/>
        <v>54730.905999999944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778730</v>
      </c>
      <c r="F78" s="100">
        <f t="shared" ref="F78:M78" si="14">SUM(F79:F80)</f>
        <v>1048172</v>
      </c>
      <c r="G78" s="100">
        <f t="shared" si="14"/>
        <v>1662935.84</v>
      </c>
      <c r="H78" s="101">
        <f t="shared" si="14"/>
        <v>864152</v>
      </c>
      <c r="I78" s="100">
        <f t="shared" si="14"/>
        <v>1425231</v>
      </c>
      <c r="J78" s="102">
        <f t="shared" si="14"/>
        <v>1429298</v>
      </c>
      <c r="K78" s="100">
        <f t="shared" si="14"/>
        <v>1249773</v>
      </c>
      <c r="L78" s="100">
        <f t="shared" si="14"/>
        <v>1076903</v>
      </c>
      <c r="M78" s="100">
        <f t="shared" si="14"/>
        <v>54730.605999999942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778730</v>
      </c>
      <c r="F79" s="79">
        <v>1048172</v>
      </c>
      <c r="G79" s="79">
        <v>1662935.84</v>
      </c>
      <c r="H79" s="80">
        <v>864152</v>
      </c>
      <c r="I79" s="79">
        <v>1425231</v>
      </c>
      <c r="J79" s="81">
        <v>1429298</v>
      </c>
      <c r="K79" s="79">
        <v>1249773</v>
      </c>
      <c r="L79" s="79">
        <v>1076903</v>
      </c>
      <c r="M79" s="79">
        <v>54730.605999999942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49550</v>
      </c>
      <c r="F81" s="86">
        <f t="shared" ref="F81:M81" si="15">SUM(F82:F83)</f>
        <v>287217</v>
      </c>
      <c r="G81" s="86">
        <f t="shared" si="15"/>
        <v>227151.9</v>
      </c>
      <c r="H81" s="87">
        <f t="shared" si="15"/>
        <v>279580</v>
      </c>
      <c r="I81" s="86">
        <f t="shared" si="15"/>
        <v>145353</v>
      </c>
      <c r="J81" s="88">
        <f t="shared" si="15"/>
        <v>139353</v>
      </c>
      <c r="K81" s="86">
        <f t="shared" si="15"/>
        <v>59810</v>
      </c>
      <c r="L81" s="86">
        <f t="shared" si="15"/>
        <v>3100</v>
      </c>
      <c r="M81" s="86">
        <f t="shared" si="15"/>
        <v>0.3000000000001819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49550</v>
      </c>
      <c r="F83" s="93">
        <v>287217</v>
      </c>
      <c r="G83" s="93">
        <v>227151.9</v>
      </c>
      <c r="H83" s="94">
        <v>279580</v>
      </c>
      <c r="I83" s="93">
        <v>145353</v>
      </c>
      <c r="J83" s="95">
        <v>139353</v>
      </c>
      <c r="K83" s="93">
        <v>59810</v>
      </c>
      <c r="L83" s="93">
        <v>3100</v>
      </c>
      <c r="M83" s="93">
        <v>0.3000000000001819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798</v>
      </c>
      <c r="F87" s="86">
        <v>26455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1087247</v>
      </c>
      <c r="F92" s="46">
        <f t="shared" ref="F92:M92" si="16">F4+F51+F77+F90</f>
        <v>1894999</v>
      </c>
      <c r="G92" s="46">
        <f t="shared" si="16"/>
        <v>2373597.2999999998</v>
      </c>
      <c r="H92" s="47">
        <f t="shared" si="16"/>
        <v>1636603</v>
      </c>
      <c r="I92" s="46">
        <f t="shared" si="16"/>
        <v>1944867</v>
      </c>
      <c r="J92" s="48">
        <f t="shared" si="16"/>
        <v>1944867</v>
      </c>
      <c r="K92" s="46">
        <f t="shared" si="16"/>
        <v>1479357</v>
      </c>
      <c r="L92" s="46">
        <f t="shared" si="16"/>
        <v>1287471</v>
      </c>
      <c r="M92" s="46">
        <f t="shared" si="16"/>
        <v>287801.70999999996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</row>
    <row r="4" spans="1:27" s="23" customFormat="1" ht="12.75" customHeight="1" x14ac:dyDescent="0.25">
      <c r="A4" s="18"/>
      <c r="B4" s="19" t="s">
        <v>6</v>
      </c>
      <c r="C4" s="20">
        <f>SUM(C5:C7)</f>
        <v>19186343</v>
      </c>
      <c r="D4" s="20">
        <f t="shared" ref="D4:K4" si="0">SUM(D5:D7)</f>
        <v>22374653</v>
      </c>
      <c r="E4" s="20">
        <f t="shared" si="0"/>
        <v>24746844.579999998</v>
      </c>
      <c r="F4" s="21">
        <f t="shared" si="0"/>
        <v>26585714</v>
      </c>
      <c r="G4" s="20">
        <f t="shared" si="0"/>
        <v>26553971</v>
      </c>
      <c r="H4" s="22">
        <f t="shared" si="0"/>
        <v>26855393</v>
      </c>
      <c r="I4" s="20">
        <f t="shared" si="0"/>
        <v>28624542</v>
      </c>
      <c r="J4" s="20">
        <f t="shared" si="0"/>
        <v>30769781</v>
      </c>
      <c r="K4" s="20">
        <f t="shared" si="0"/>
        <v>32650685.689999998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12935381</v>
      </c>
      <c r="D5" s="28">
        <v>15118307</v>
      </c>
      <c r="E5" s="28">
        <v>16886344.829999998</v>
      </c>
      <c r="F5" s="27">
        <v>18355557</v>
      </c>
      <c r="G5" s="28">
        <v>18652036</v>
      </c>
      <c r="H5" s="29">
        <v>18676690</v>
      </c>
      <c r="I5" s="28">
        <v>20188402</v>
      </c>
      <c r="J5" s="28">
        <v>21700138</v>
      </c>
      <c r="K5" s="29">
        <v>22919325.103999998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6250962</v>
      </c>
      <c r="D6" s="33">
        <v>7256326</v>
      </c>
      <c r="E6" s="33">
        <v>7860499.75</v>
      </c>
      <c r="F6" s="32">
        <v>8230157</v>
      </c>
      <c r="G6" s="33">
        <v>7901830</v>
      </c>
      <c r="H6" s="34">
        <v>8178583</v>
      </c>
      <c r="I6" s="33">
        <v>8436140</v>
      </c>
      <c r="J6" s="33">
        <v>9069643</v>
      </c>
      <c r="K6" s="34">
        <v>9731360.5860000011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20</v>
      </c>
      <c r="E7" s="36">
        <v>0</v>
      </c>
      <c r="F7" s="35">
        <v>0</v>
      </c>
      <c r="G7" s="36">
        <v>105</v>
      </c>
      <c r="H7" s="37">
        <v>120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562374</v>
      </c>
      <c r="D8" s="20">
        <f t="shared" ref="D8:K8" si="1">SUM(D9:D15)</f>
        <v>515845</v>
      </c>
      <c r="E8" s="20">
        <f t="shared" si="1"/>
        <v>486763.69999999995</v>
      </c>
      <c r="F8" s="21">
        <f t="shared" si="1"/>
        <v>655168</v>
      </c>
      <c r="G8" s="20">
        <f t="shared" si="1"/>
        <v>748981</v>
      </c>
      <c r="H8" s="22">
        <f t="shared" si="1"/>
        <v>818562</v>
      </c>
      <c r="I8" s="20">
        <f t="shared" si="1"/>
        <v>692479</v>
      </c>
      <c r="J8" s="20">
        <f t="shared" si="1"/>
        <v>676450</v>
      </c>
      <c r="K8" s="20">
        <f t="shared" si="1"/>
        <v>739608.24099999992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126756</v>
      </c>
      <c r="D9" s="28">
        <v>88878</v>
      </c>
      <c r="E9" s="28">
        <v>26329.8</v>
      </c>
      <c r="F9" s="27">
        <v>148683</v>
      </c>
      <c r="G9" s="28">
        <v>161496</v>
      </c>
      <c r="H9" s="29">
        <v>161340</v>
      </c>
      <c r="I9" s="28">
        <v>137663</v>
      </c>
      <c r="J9" s="28">
        <v>154790</v>
      </c>
      <c r="K9" s="29">
        <v>172415.06099999999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18942</v>
      </c>
      <c r="D10" s="33">
        <v>23249</v>
      </c>
      <c r="E10" s="33">
        <v>25351.200000000001</v>
      </c>
      <c r="F10" s="32">
        <v>27851</v>
      </c>
      <c r="G10" s="33">
        <v>11847</v>
      </c>
      <c r="H10" s="34">
        <v>11862</v>
      </c>
      <c r="I10" s="33">
        <v>13069</v>
      </c>
      <c r="J10" s="33">
        <v>14097</v>
      </c>
      <c r="K10" s="34">
        <v>33744.141000000003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57</v>
      </c>
      <c r="F11" s="32">
        <v>0</v>
      </c>
      <c r="G11" s="33">
        <v>0</v>
      </c>
      <c r="H11" s="34">
        <v>470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289009</v>
      </c>
      <c r="D14" s="33">
        <v>273487</v>
      </c>
      <c r="E14" s="33">
        <v>277585.8</v>
      </c>
      <c r="F14" s="32">
        <v>274168</v>
      </c>
      <c r="G14" s="33">
        <v>252168</v>
      </c>
      <c r="H14" s="34">
        <v>279243</v>
      </c>
      <c r="I14" s="33">
        <v>250647</v>
      </c>
      <c r="J14" s="33">
        <v>212110</v>
      </c>
      <c r="K14" s="34">
        <v>224021.82999999996</v>
      </c>
    </row>
    <row r="15" spans="1:27" s="14" customFormat="1" ht="12.75" customHeight="1" x14ac:dyDescent="0.25">
      <c r="A15" s="25"/>
      <c r="B15" s="26" t="s">
        <v>20</v>
      </c>
      <c r="C15" s="35">
        <v>127667</v>
      </c>
      <c r="D15" s="36">
        <v>130231</v>
      </c>
      <c r="E15" s="36">
        <v>157439.9</v>
      </c>
      <c r="F15" s="35">
        <v>204466</v>
      </c>
      <c r="G15" s="36">
        <v>323470</v>
      </c>
      <c r="H15" s="37">
        <v>365647</v>
      </c>
      <c r="I15" s="36">
        <v>291100</v>
      </c>
      <c r="J15" s="36">
        <v>295453</v>
      </c>
      <c r="K15" s="37">
        <v>309427.20900000003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980640</v>
      </c>
      <c r="D16" s="20">
        <f t="shared" ref="D16:K16" si="2">SUM(D17:D23)</f>
        <v>1900011</v>
      </c>
      <c r="E16" s="20">
        <f t="shared" si="2"/>
        <v>2156923.2400000002</v>
      </c>
      <c r="F16" s="21">
        <f t="shared" si="2"/>
        <v>1406995</v>
      </c>
      <c r="G16" s="20">
        <f t="shared" si="2"/>
        <v>1838385</v>
      </c>
      <c r="H16" s="22">
        <f t="shared" si="2"/>
        <v>1834546</v>
      </c>
      <c r="I16" s="20">
        <f t="shared" si="2"/>
        <v>1597175</v>
      </c>
      <c r="J16" s="20">
        <f t="shared" si="2"/>
        <v>1435348</v>
      </c>
      <c r="K16" s="20">
        <f t="shared" si="2"/>
        <v>431465.875</v>
      </c>
    </row>
    <row r="17" spans="1:11" s="14" customFormat="1" ht="12.75" customHeight="1" x14ac:dyDescent="0.25">
      <c r="A17" s="25"/>
      <c r="B17" s="26" t="s">
        <v>22</v>
      </c>
      <c r="C17" s="27">
        <v>778749</v>
      </c>
      <c r="D17" s="28">
        <v>1048172</v>
      </c>
      <c r="E17" s="28">
        <v>1662935.84</v>
      </c>
      <c r="F17" s="27">
        <v>864152</v>
      </c>
      <c r="G17" s="28">
        <v>1425231</v>
      </c>
      <c r="H17" s="29">
        <v>1429376</v>
      </c>
      <c r="I17" s="28">
        <v>1249773</v>
      </c>
      <c r="J17" s="28">
        <v>1076903</v>
      </c>
      <c r="K17" s="29">
        <v>54730.605999999942</v>
      </c>
    </row>
    <row r="18" spans="1:11" s="14" customFormat="1" ht="12.75" customHeight="1" x14ac:dyDescent="0.25">
      <c r="A18" s="25"/>
      <c r="B18" s="26" t="s">
        <v>23</v>
      </c>
      <c r="C18" s="32">
        <v>201093</v>
      </c>
      <c r="D18" s="33">
        <v>825384</v>
      </c>
      <c r="E18" s="33">
        <v>493987.4</v>
      </c>
      <c r="F18" s="32">
        <v>542843</v>
      </c>
      <c r="G18" s="33">
        <v>413154</v>
      </c>
      <c r="H18" s="34">
        <v>405170</v>
      </c>
      <c r="I18" s="33">
        <v>347402</v>
      </c>
      <c r="J18" s="33">
        <v>358445</v>
      </c>
      <c r="K18" s="34">
        <v>376735.26900000003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798</v>
      </c>
      <c r="D22" s="33">
        <v>26455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5629</v>
      </c>
      <c r="D24" s="20">
        <v>609</v>
      </c>
      <c r="E24" s="20">
        <v>1</v>
      </c>
      <c r="F24" s="21">
        <v>0</v>
      </c>
      <c r="G24" s="20">
        <v>7</v>
      </c>
      <c r="H24" s="22">
        <v>7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20734986</v>
      </c>
      <c r="D26" s="46">
        <f t="shared" ref="D26:K26" si="3">+D4+D8+D16+D24</f>
        <v>24791118</v>
      </c>
      <c r="E26" s="46">
        <f t="shared" si="3"/>
        <v>27390532.519999996</v>
      </c>
      <c r="F26" s="47">
        <f t="shared" si="3"/>
        <v>28647877</v>
      </c>
      <c r="G26" s="46">
        <f t="shared" si="3"/>
        <v>29141344</v>
      </c>
      <c r="H26" s="48">
        <f t="shared" si="3"/>
        <v>29508508</v>
      </c>
      <c r="I26" s="46">
        <f t="shared" si="3"/>
        <v>30914196</v>
      </c>
      <c r="J26" s="46">
        <f t="shared" si="3"/>
        <v>32881579</v>
      </c>
      <c r="K26" s="46">
        <f t="shared" si="3"/>
        <v>33821759.805999994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 t="s">
        <v>32</v>
      </c>
    </row>
    <row r="4" spans="1:27" s="14" customFormat="1" ht="12.75" customHeight="1" x14ac:dyDescent="0.25">
      <c r="A4" s="25"/>
      <c r="B4" s="56" t="s">
        <v>172</v>
      </c>
      <c r="C4" s="33">
        <v>14452</v>
      </c>
      <c r="D4" s="33">
        <v>15615</v>
      </c>
      <c r="E4" s="33">
        <v>20371</v>
      </c>
      <c r="F4" s="27">
        <v>18419</v>
      </c>
      <c r="G4" s="28">
        <v>19416</v>
      </c>
      <c r="H4" s="29">
        <v>18928</v>
      </c>
      <c r="I4" s="33">
        <v>19498</v>
      </c>
      <c r="J4" s="33">
        <v>20672</v>
      </c>
      <c r="K4" s="33">
        <v>21767.615999999998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173</v>
      </c>
      <c r="C5" s="33">
        <v>449196</v>
      </c>
      <c r="D5" s="33">
        <v>560810</v>
      </c>
      <c r="E5" s="33">
        <v>613586.56000000006</v>
      </c>
      <c r="F5" s="32">
        <v>572659</v>
      </c>
      <c r="G5" s="33">
        <v>575294</v>
      </c>
      <c r="H5" s="34">
        <v>603918</v>
      </c>
      <c r="I5" s="33">
        <v>561842</v>
      </c>
      <c r="J5" s="33">
        <v>577028</v>
      </c>
      <c r="K5" s="33">
        <v>607610.48399999994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463648</v>
      </c>
      <c r="D19" s="46">
        <f t="shared" ref="D19:K19" si="1">SUM(D4:D18)</f>
        <v>576425</v>
      </c>
      <c r="E19" s="46">
        <f t="shared" si="1"/>
        <v>633957.56000000006</v>
      </c>
      <c r="F19" s="47">
        <f t="shared" si="1"/>
        <v>591078</v>
      </c>
      <c r="G19" s="46">
        <f t="shared" si="1"/>
        <v>594710</v>
      </c>
      <c r="H19" s="48">
        <f t="shared" si="1"/>
        <v>622846</v>
      </c>
      <c r="I19" s="46">
        <f t="shared" si="1"/>
        <v>581340</v>
      </c>
      <c r="J19" s="46">
        <f t="shared" si="1"/>
        <v>597700</v>
      </c>
      <c r="K19" s="46">
        <f t="shared" si="1"/>
        <v>629378.1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</row>
    <row r="4" spans="1:27" s="23" customFormat="1" ht="12.75" customHeight="1" x14ac:dyDescent="0.25">
      <c r="A4" s="18"/>
      <c r="B4" s="19" t="s">
        <v>6</v>
      </c>
      <c r="C4" s="20">
        <f>SUM(C5:C7)</f>
        <v>454816</v>
      </c>
      <c r="D4" s="20">
        <f t="shared" ref="D4:K4" si="0">SUM(D5:D7)</f>
        <v>463100</v>
      </c>
      <c r="E4" s="20">
        <f t="shared" si="0"/>
        <v>531384.55999999994</v>
      </c>
      <c r="F4" s="21">
        <f t="shared" si="0"/>
        <v>559879</v>
      </c>
      <c r="G4" s="20">
        <f t="shared" si="0"/>
        <v>553070</v>
      </c>
      <c r="H4" s="22">
        <f t="shared" si="0"/>
        <v>578300</v>
      </c>
      <c r="I4" s="20">
        <f t="shared" si="0"/>
        <v>571829</v>
      </c>
      <c r="J4" s="20">
        <f t="shared" si="0"/>
        <v>564117</v>
      </c>
      <c r="K4" s="20">
        <f t="shared" si="0"/>
        <v>594015.20099999988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183201</v>
      </c>
      <c r="D5" s="28">
        <v>208965</v>
      </c>
      <c r="E5" s="28">
        <v>246971.6</v>
      </c>
      <c r="F5" s="27">
        <v>273032</v>
      </c>
      <c r="G5" s="28">
        <v>276230</v>
      </c>
      <c r="H5" s="29">
        <v>276376</v>
      </c>
      <c r="I5" s="28">
        <v>307734</v>
      </c>
      <c r="J5" s="28">
        <v>335390</v>
      </c>
      <c r="K5" s="29">
        <v>353165.67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271615</v>
      </c>
      <c r="D6" s="33">
        <v>254115</v>
      </c>
      <c r="E6" s="33">
        <v>284412.95999999996</v>
      </c>
      <c r="F6" s="32">
        <v>286847</v>
      </c>
      <c r="G6" s="33">
        <v>276840</v>
      </c>
      <c r="H6" s="34">
        <v>301924</v>
      </c>
      <c r="I6" s="33">
        <v>264095</v>
      </c>
      <c r="J6" s="33">
        <v>228727</v>
      </c>
      <c r="K6" s="34">
        <v>240849.53099999993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20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1750</v>
      </c>
      <c r="D8" s="20">
        <f t="shared" ref="D8:K8" si="1">SUM(D9:D15)</f>
        <v>3392</v>
      </c>
      <c r="E8" s="20">
        <f t="shared" si="1"/>
        <v>6172</v>
      </c>
      <c r="F8" s="21">
        <f t="shared" si="1"/>
        <v>3549</v>
      </c>
      <c r="G8" s="20">
        <f t="shared" si="1"/>
        <v>1549</v>
      </c>
      <c r="H8" s="22">
        <f t="shared" si="1"/>
        <v>2037</v>
      </c>
      <c r="I8" s="20">
        <f t="shared" si="1"/>
        <v>3061</v>
      </c>
      <c r="J8" s="20">
        <f t="shared" si="1"/>
        <v>3133</v>
      </c>
      <c r="K8" s="20">
        <f t="shared" si="1"/>
        <v>3299.049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33</v>
      </c>
      <c r="D9" s="28">
        <v>26</v>
      </c>
      <c r="E9" s="28">
        <v>95</v>
      </c>
      <c r="F9" s="27">
        <v>48</v>
      </c>
      <c r="G9" s="28">
        <v>48</v>
      </c>
      <c r="H9" s="29">
        <v>48</v>
      </c>
      <c r="I9" s="28">
        <v>60</v>
      </c>
      <c r="J9" s="28">
        <v>132</v>
      </c>
      <c r="K9" s="29">
        <v>138.99599999999998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1</v>
      </c>
      <c r="E10" s="33">
        <v>0</v>
      </c>
      <c r="F10" s="32">
        <v>1</v>
      </c>
      <c r="G10" s="33">
        <v>1</v>
      </c>
      <c r="H10" s="34">
        <v>4</v>
      </c>
      <c r="I10" s="33">
        <v>1</v>
      </c>
      <c r="J10" s="33">
        <v>1</v>
      </c>
      <c r="K10" s="34">
        <v>1.0529999999999999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1717</v>
      </c>
      <c r="D15" s="36">
        <v>3365</v>
      </c>
      <c r="E15" s="36">
        <v>6077</v>
      </c>
      <c r="F15" s="35">
        <v>3500</v>
      </c>
      <c r="G15" s="36">
        <v>1500</v>
      </c>
      <c r="H15" s="37">
        <v>1985</v>
      </c>
      <c r="I15" s="36">
        <v>3000</v>
      </c>
      <c r="J15" s="36">
        <v>3000</v>
      </c>
      <c r="K15" s="37">
        <v>3159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6702</v>
      </c>
      <c r="D16" s="20">
        <f t="shared" ref="D16:K16" si="2">SUM(D17:D23)</f>
        <v>109386</v>
      </c>
      <c r="E16" s="20">
        <f t="shared" si="2"/>
        <v>96400</v>
      </c>
      <c r="F16" s="21">
        <f t="shared" si="2"/>
        <v>27650</v>
      </c>
      <c r="G16" s="20">
        <f t="shared" si="2"/>
        <v>40084</v>
      </c>
      <c r="H16" s="22">
        <f t="shared" si="2"/>
        <v>42502</v>
      </c>
      <c r="I16" s="20">
        <f t="shared" si="2"/>
        <v>6450</v>
      </c>
      <c r="J16" s="20">
        <f t="shared" si="2"/>
        <v>30450</v>
      </c>
      <c r="K16" s="20">
        <f t="shared" si="2"/>
        <v>32063.849999999995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6702</v>
      </c>
      <c r="D18" s="33">
        <v>109386</v>
      </c>
      <c r="E18" s="33">
        <v>96400</v>
      </c>
      <c r="F18" s="32">
        <v>27650</v>
      </c>
      <c r="G18" s="33">
        <v>40084</v>
      </c>
      <c r="H18" s="34">
        <v>42502</v>
      </c>
      <c r="I18" s="33">
        <v>6450</v>
      </c>
      <c r="J18" s="33">
        <v>30450</v>
      </c>
      <c r="K18" s="34">
        <v>32063.849999999995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380</v>
      </c>
      <c r="D24" s="20">
        <v>547</v>
      </c>
      <c r="E24" s="20">
        <v>1</v>
      </c>
      <c r="F24" s="21">
        <v>0</v>
      </c>
      <c r="G24" s="20">
        <v>7</v>
      </c>
      <c r="H24" s="22">
        <v>7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463648</v>
      </c>
      <c r="D26" s="46">
        <f t="shared" ref="D26:K26" si="3">+D4+D8+D16+D24</f>
        <v>576425</v>
      </c>
      <c r="E26" s="46">
        <f t="shared" si="3"/>
        <v>633957.55999999994</v>
      </c>
      <c r="F26" s="47">
        <f t="shared" si="3"/>
        <v>591078</v>
      </c>
      <c r="G26" s="46">
        <f t="shared" si="3"/>
        <v>594710</v>
      </c>
      <c r="H26" s="48">
        <f t="shared" si="3"/>
        <v>622846</v>
      </c>
      <c r="I26" s="46">
        <f t="shared" si="3"/>
        <v>581340</v>
      </c>
      <c r="J26" s="46">
        <f t="shared" si="3"/>
        <v>597700</v>
      </c>
      <c r="K26" s="46">
        <f t="shared" si="3"/>
        <v>629378.09999999986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 t="s">
        <v>32</v>
      </c>
    </row>
    <row r="4" spans="1:27" s="14" customFormat="1" ht="12.75" customHeight="1" x14ac:dyDescent="0.25">
      <c r="A4" s="25"/>
      <c r="B4" s="56" t="s">
        <v>163</v>
      </c>
      <c r="C4" s="33">
        <v>133675</v>
      </c>
      <c r="D4" s="33">
        <v>165967</v>
      </c>
      <c r="E4" s="33">
        <v>218769</v>
      </c>
      <c r="F4" s="27">
        <v>201548</v>
      </c>
      <c r="G4" s="28">
        <v>217355</v>
      </c>
      <c r="H4" s="29">
        <v>212894</v>
      </c>
      <c r="I4" s="33">
        <v>246328</v>
      </c>
      <c r="J4" s="33">
        <v>238357</v>
      </c>
      <c r="K4" s="33">
        <v>250989.92099999997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164</v>
      </c>
      <c r="C5" s="33">
        <v>2054214</v>
      </c>
      <c r="D5" s="33">
        <v>2314985</v>
      </c>
      <c r="E5" s="33">
        <v>2480474</v>
      </c>
      <c r="F5" s="32">
        <v>2832671</v>
      </c>
      <c r="G5" s="33">
        <v>2864331</v>
      </c>
      <c r="H5" s="34">
        <v>2894334</v>
      </c>
      <c r="I5" s="33">
        <v>3055573</v>
      </c>
      <c r="J5" s="33">
        <v>3351017</v>
      </c>
      <c r="K5" s="33">
        <v>3454180.2729999996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165</v>
      </c>
      <c r="C6" s="33">
        <v>628582</v>
      </c>
      <c r="D6" s="33">
        <v>767716</v>
      </c>
      <c r="E6" s="33">
        <v>955757</v>
      </c>
      <c r="F6" s="32">
        <v>1030648</v>
      </c>
      <c r="G6" s="33">
        <v>1041619</v>
      </c>
      <c r="H6" s="34">
        <v>1057906</v>
      </c>
      <c r="I6" s="33">
        <v>1296961</v>
      </c>
      <c r="J6" s="33">
        <v>1376940</v>
      </c>
      <c r="K6" s="33">
        <v>1449917.8199999998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166</v>
      </c>
      <c r="C7" s="33">
        <v>101399</v>
      </c>
      <c r="D7" s="33">
        <v>25774</v>
      </c>
      <c r="E7" s="33">
        <v>790</v>
      </c>
      <c r="F7" s="32">
        <v>0</v>
      </c>
      <c r="G7" s="33">
        <v>0</v>
      </c>
      <c r="H7" s="34">
        <v>0</v>
      </c>
      <c r="I7" s="33">
        <v>2580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167</v>
      </c>
      <c r="C8" s="33">
        <v>524369</v>
      </c>
      <c r="D8" s="33">
        <v>616453</v>
      </c>
      <c r="E8" s="33">
        <v>693031</v>
      </c>
      <c r="F8" s="32">
        <v>854055</v>
      </c>
      <c r="G8" s="33">
        <v>914405</v>
      </c>
      <c r="H8" s="34">
        <v>914996</v>
      </c>
      <c r="I8" s="33">
        <v>955141</v>
      </c>
      <c r="J8" s="33">
        <v>1015904</v>
      </c>
      <c r="K8" s="33">
        <v>1112407.912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168</v>
      </c>
      <c r="C9" s="33">
        <v>1500250</v>
      </c>
      <c r="D9" s="33">
        <v>1914057</v>
      </c>
      <c r="E9" s="33">
        <v>2392690</v>
      </c>
      <c r="F9" s="32">
        <v>2652072</v>
      </c>
      <c r="G9" s="33">
        <v>2652072</v>
      </c>
      <c r="H9" s="34">
        <v>2846150</v>
      </c>
      <c r="I9" s="33">
        <v>3257992</v>
      </c>
      <c r="J9" s="33">
        <v>3874085</v>
      </c>
      <c r="K9" s="33">
        <v>4356983.1309999991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169</v>
      </c>
      <c r="C10" s="33">
        <v>36614</v>
      </c>
      <c r="D10" s="33">
        <v>65237</v>
      </c>
      <c r="E10" s="33">
        <v>44433</v>
      </c>
      <c r="F10" s="32">
        <v>49348</v>
      </c>
      <c r="G10" s="33">
        <v>49348</v>
      </c>
      <c r="H10" s="34">
        <v>49315</v>
      </c>
      <c r="I10" s="33">
        <v>47772</v>
      </c>
      <c r="J10" s="33">
        <v>50161</v>
      </c>
      <c r="K10" s="33">
        <v>52819.532999999996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170</v>
      </c>
      <c r="C11" s="33">
        <v>122338</v>
      </c>
      <c r="D11" s="33">
        <v>141632</v>
      </c>
      <c r="E11" s="33">
        <v>146150</v>
      </c>
      <c r="F11" s="32">
        <v>159265</v>
      </c>
      <c r="G11" s="33">
        <v>157241</v>
      </c>
      <c r="H11" s="34">
        <v>155366</v>
      </c>
      <c r="I11" s="33">
        <v>158329</v>
      </c>
      <c r="J11" s="33">
        <v>167738</v>
      </c>
      <c r="K11" s="33">
        <v>176628.114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171</v>
      </c>
      <c r="C12" s="33">
        <v>4177839</v>
      </c>
      <c r="D12" s="33">
        <v>4289725</v>
      </c>
      <c r="E12" s="33">
        <v>4901828.5999999996</v>
      </c>
      <c r="F12" s="32">
        <v>5284169</v>
      </c>
      <c r="G12" s="33">
        <v>5226691</v>
      </c>
      <c r="H12" s="34">
        <v>5279103</v>
      </c>
      <c r="I12" s="33">
        <v>5699359</v>
      </c>
      <c r="J12" s="33">
        <v>5891136</v>
      </c>
      <c r="K12" s="33">
        <v>6204036.1679999996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9279280</v>
      </c>
      <c r="D19" s="46">
        <f t="shared" ref="D19:K19" si="1">SUM(D4:D18)</f>
        <v>10301546</v>
      </c>
      <c r="E19" s="46">
        <f t="shared" si="1"/>
        <v>11833922.6</v>
      </c>
      <c r="F19" s="47">
        <f t="shared" si="1"/>
        <v>13063776</v>
      </c>
      <c r="G19" s="46">
        <f t="shared" si="1"/>
        <v>13123062</v>
      </c>
      <c r="H19" s="48">
        <f t="shared" si="1"/>
        <v>13410064</v>
      </c>
      <c r="I19" s="46">
        <f t="shared" si="1"/>
        <v>14720035</v>
      </c>
      <c r="J19" s="46">
        <f t="shared" si="1"/>
        <v>15965338</v>
      </c>
      <c r="K19" s="46">
        <f t="shared" si="1"/>
        <v>17057962.871999998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</row>
    <row r="4" spans="1:27" s="23" customFormat="1" ht="12.75" customHeight="1" x14ac:dyDescent="0.25">
      <c r="A4" s="18"/>
      <c r="B4" s="19" t="s">
        <v>6</v>
      </c>
      <c r="C4" s="20">
        <f>SUM(C5:C7)</f>
        <v>8850195</v>
      </c>
      <c r="D4" s="20">
        <f t="shared" ref="D4:K4" si="0">SUM(D5:D7)</f>
        <v>9823474</v>
      </c>
      <c r="E4" s="20">
        <f t="shared" si="0"/>
        <v>11466027.300000001</v>
      </c>
      <c r="F4" s="21">
        <f t="shared" si="0"/>
        <v>12532421</v>
      </c>
      <c r="G4" s="20">
        <f t="shared" si="0"/>
        <v>12623523</v>
      </c>
      <c r="H4" s="22">
        <f t="shared" si="0"/>
        <v>12857002</v>
      </c>
      <c r="I4" s="20">
        <f t="shared" si="0"/>
        <v>14210678</v>
      </c>
      <c r="J4" s="20">
        <f t="shared" si="0"/>
        <v>15482420</v>
      </c>
      <c r="K4" s="20">
        <f t="shared" si="0"/>
        <v>16538487.557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6016821</v>
      </c>
      <c r="D5" s="28">
        <v>6846189</v>
      </c>
      <c r="E5" s="28">
        <v>7916083.5</v>
      </c>
      <c r="F5" s="27">
        <v>8706221</v>
      </c>
      <c r="G5" s="28">
        <v>8905277</v>
      </c>
      <c r="H5" s="29">
        <v>8938420</v>
      </c>
      <c r="I5" s="28">
        <v>9832214</v>
      </c>
      <c r="J5" s="28">
        <v>10690888</v>
      </c>
      <c r="K5" s="29">
        <v>11326737.183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2833374</v>
      </c>
      <c r="D6" s="33">
        <v>2977285</v>
      </c>
      <c r="E6" s="33">
        <v>3549943.8000000007</v>
      </c>
      <c r="F6" s="32">
        <v>3826200</v>
      </c>
      <c r="G6" s="33">
        <v>3718246</v>
      </c>
      <c r="H6" s="34">
        <v>3918567</v>
      </c>
      <c r="I6" s="33">
        <v>4378464</v>
      </c>
      <c r="J6" s="33">
        <v>4791532</v>
      </c>
      <c r="K6" s="34">
        <v>5211750.3739999998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15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398098</v>
      </c>
      <c r="D8" s="20">
        <f t="shared" ref="D8:K8" si="1">SUM(D9:D15)</f>
        <v>327024</v>
      </c>
      <c r="E8" s="20">
        <f t="shared" si="1"/>
        <v>270090.8</v>
      </c>
      <c r="F8" s="21">
        <f t="shared" si="1"/>
        <v>408044</v>
      </c>
      <c r="G8" s="20">
        <f t="shared" si="1"/>
        <v>393487</v>
      </c>
      <c r="H8" s="22">
        <f t="shared" si="1"/>
        <v>447010</v>
      </c>
      <c r="I8" s="20">
        <f t="shared" si="1"/>
        <v>391617</v>
      </c>
      <c r="J8" s="20">
        <f t="shared" si="1"/>
        <v>369166</v>
      </c>
      <c r="K8" s="20">
        <f t="shared" si="1"/>
        <v>397138.18899999995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124850</v>
      </c>
      <c r="D9" s="28">
        <v>86807</v>
      </c>
      <c r="E9" s="28">
        <v>24231.9</v>
      </c>
      <c r="F9" s="27">
        <v>145584</v>
      </c>
      <c r="G9" s="28">
        <v>158027</v>
      </c>
      <c r="H9" s="29">
        <v>158027</v>
      </c>
      <c r="I9" s="28">
        <v>134838</v>
      </c>
      <c r="J9" s="28">
        <v>151748</v>
      </c>
      <c r="K9" s="29">
        <v>169211.83499999999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27</v>
      </c>
      <c r="D10" s="33">
        <v>130</v>
      </c>
      <c r="E10" s="33">
        <v>6</v>
      </c>
      <c r="F10" s="32">
        <v>31</v>
      </c>
      <c r="G10" s="33">
        <v>31</v>
      </c>
      <c r="H10" s="34">
        <v>31</v>
      </c>
      <c r="I10" s="33">
        <v>32</v>
      </c>
      <c r="J10" s="33">
        <v>33</v>
      </c>
      <c r="K10" s="34">
        <v>34.748999999999995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247899</v>
      </c>
      <c r="D14" s="33">
        <v>213387</v>
      </c>
      <c r="E14" s="33">
        <v>204685.8</v>
      </c>
      <c r="F14" s="32">
        <v>225339</v>
      </c>
      <c r="G14" s="33">
        <v>203339</v>
      </c>
      <c r="H14" s="34">
        <v>230392</v>
      </c>
      <c r="I14" s="33">
        <v>220147</v>
      </c>
      <c r="J14" s="33">
        <v>179010</v>
      </c>
      <c r="K14" s="34">
        <v>189167.52999999997</v>
      </c>
    </row>
    <row r="15" spans="1:27" s="14" customFormat="1" ht="12.75" customHeight="1" x14ac:dyDescent="0.25">
      <c r="A15" s="25"/>
      <c r="B15" s="26" t="s">
        <v>20</v>
      </c>
      <c r="C15" s="35">
        <v>25322</v>
      </c>
      <c r="D15" s="36">
        <v>26700</v>
      </c>
      <c r="E15" s="36">
        <v>41167.1</v>
      </c>
      <c r="F15" s="35">
        <v>37090</v>
      </c>
      <c r="G15" s="36">
        <v>32090</v>
      </c>
      <c r="H15" s="37">
        <v>58560</v>
      </c>
      <c r="I15" s="36">
        <v>36600</v>
      </c>
      <c r="J15" s="36">
        <v>38375</v>
      </c>
      <c r="K15" s="37">
        <v>38724.074999999997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28298</v>
      </c>
      <c r="D16" s="20">
        <f t="shared" ref="D16:K16" si="2">SUM(D17:D23)</f>
        <v>151005</v>
      </c>
      <c r="E16" s="20">
        <f t="shared" si="2"/>
        <v>97804.5</v>
      </c>
      <c r="F16" s="21">
        <f t="shared" si="2"/>
        <v>123311</v>
      </c>
      <c r="G16" s="20">
        <f t="shared" si="2"/>
        <v>106052</v>
      </c>
      <c r="H16" s="22">
        <f t="shared" si="2"/>
        <v>106052</v>
      </c>
      <c r="I16" s="20">
        <f t="shared" si="2"/>
        <v>117740</v>
      </c>
      <c r="J16" s="20">
        <f t="shared" si="2"/>
        <v>113752</v>
      </c>
      <c r="K16" s="20">
        <f t="shared" si="2"/>
        <v>122337.54000000001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28298</v>
      </c>
      <c r="D18" s="33">
        <v>151005</v>
      </c>
      <c r="E18" s="33">
        <v>97804.5</v>
      </c>
      <c r="F18" s="32">
        <v>123311</v>
      </c>
      <c r="G18" s="33">
        <v>106052</v>
      </c>
      <c r="H18" s="34">
        <v>106052</v>
      </c>
      <c r="I18" s="33">
        <v>117740</v>
      </c>
      <c r="J18" s="33">
        <v>113752</v>
      </c>
      <c r="K18" s="34">
        <v>122337.54000000001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2689</v>
      </c>
      <c r="D24" s="20">
        <v>43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9279280</v>
      </c>
      <c r="D26" s="46">
        <f t="shared" ref="D26:K26" si="3">+D4+D8+D16+D24</f>
        <v>10301546</v>
      </c>
      <c r="E26" s="46">
        <f t="shared" si="3"/>
        <v>11833922.600000001</v>
      </c>
      <c r="F26" s="47">
        <f t="shared" si="3"/>
        <v>13063776</v>
      </c>
      <c r="G26" s="46">
        <f t="shared" si="3"/>
        <v>13123062</v>
      </c>
      <c r="H26" s="48">
        <f t="shared" si="3"/>
        <v>13410064</v>
      </c>
      <c r="I26" s="46">
        <f t="shared" si="3"/>
        <v>14720035</v>
      </c>
      <c r="J26" s="46">
        <f t="shared" si="3"/>
        <v>15965338</v>
      </c>
      <c r="K26" s="46">
        <f t="shared" si="3"/>
        <v>17057963.285999998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  <c r="Z3" s="54" t="s">
        <v>32</v>
      </c>
    </row>
    <row r="4" spans="1:27" s="14" customFormat="1" ht="12.75" customHeight="1" x14ac:dyDescent="0.25">
      <c r="A4" s="25"/>
      <c r="B4" s="56" t="s">
        <v>161</v>
      </c>
      <c r="C4" s="33">
        <v>790015</v>
      </c>
      <c r="D4" s="33">
        <v>1032954</v>
      </c>
      <c r="E4" s="33">
        <v>863099.44000000006</v>
      </c>
      <c r="F4" s="27">
        <v>907217</v>
      </c>
      <c r="G4" s="28">
        <v>911181</v>
      </c>
      <c r="H4" s="29">
        <v>959416</v>
      </c>
      <c r="I4" s="33">
        <v>1012736</v>
      </c>
      <c r="J4" s="33">
        <v>1068971</v>
      </c>
      <c r="K4" s="33">
        <v>1125626.463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162</v>
      </c>
      <c r="C5" s="33">
        <v>32603</v>
      </c>
      <c r="D5" s="33">
        <v>37433</v>
      </c>
      <c r="E5" s="33">
        <v>62936.6</v>
      </c>
      <c r="F5" s="32">
        <v>65145</v>
      </c>
      <c r="G5" s="33">
        <v>59845</v>
      </c>
      <c r="H5" s="34">
        <v>35882</v>
      </c>
      <c r="I5" s="33">
        <v>60702</v>
      </c>
      <c r="J5" s="33">
        <v>64757</v>
      </c>
      <c r="K5" s="33">
        <v>68189.120999999999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822618</v>
      </c>
      <c r="D19" s="46">
        <f t="shared" ref="D19:K19" si="1">SUM(D4:D18)</f>
        <v>1070387</v>
      </c>
      <c r="E19" s="46">
        <f t="shared" si="1"/>
        <v>926036.04</v>
      </c>
      <c r="F19" s="47">
        <f t="shared" si="1"/>
        <v>972362</v>
      </c>
      <c r="G19" s="46">
        <f t="shared" si="1"/>
        <v>971026</v>
      </c>
      <c r="H19" s="48">
        <f t="shared" si="1"/>
        <v>995298</v>
      </c>
      <c r="I19" s="46">
        <f t="shared" si="1"/>
        <v>1073438</v>
      </c>
      <c r="J19" s="46">
        <f t="shared" si="1"/>
        <v>1133728</v>
      </c>
      <c r="K19" s="46">
        <f t="shared" si="1"/>
        <v>1193815.584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146</v>
      </c>
      <c r="D3" s="17" t="s">
        <v>145</v>
      </c>
      <c r="E3" s="17" t="s">
        <v>144</v>
      </c>
      <c r="F3" s="173" t="s">
        <v>143</v>
      </c>
      <c r="G3" s="174"/>
      <c r="H3" s="175"/>
      <c r="I3" s="17" t="s">
        <v>127</v>
      </c>
      <c r="J3" s="17" t="s">
        <v>142</v>
      </c>
      <c r="K3" s="17" t="s">
        <v>141</v>
      </c>
    </row>
    <row r="4" spans="1:27" s="23" customFormat="1" ht="12.75" customHeight="1" x14ac:dyDescent="0.25">
      <c r="A4" s="18"/>
      <c r="B4" s="19" t="s">
        <v>6</v>
      </c>
      <c r="C4" s="20">
        <f>SUM(C5:C7)</f>
        <v>733709</v>
      </c>
      <c r="D4" s="20">
        <f t="shared" ref="D4:K4" si="0">SUM(D5:D7)</f>
        <v>856411</v>
      </c>
      <c r="E4" s="20">
        <f t="shared" si="0"/>
        <v>870637.54</v>
      </c>
      <c r="F4" s="21">
        <f t="shared" si="0"/>
        <v>936252</v>
      </c>
      <c r="G4" s="20">
        <f t="shared" si="0"/>
        <v>934952</v>
      </c>
      <c r="H4" s="22">
        <f t="shared" si="0"/>
        <v>959619</v>
      </c>
      <c r="I4" s="20">
        <f t="shared" si="0"/>
        <v>1026957</v>
      </c>
      <c r="J4" s="20">
        <f t="shared" si="0"/>
        <v>1093538</v>
      </c>
      <c r="K4" s="20">
        <f t="shared" si="0"/>
        <v>1151495.514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521434</v>
      </c>
      <c r="D5" s="28">
        <v>595253</v>
      </c>
      <c r="E5" s="28">
        <v>641810.31000000006</v>
      </c>
      <c r="F5" s="27">
        <v>702642</v>
      </c>
      <c r="G5" s="28">
        <v>710642</v>
      </c>
      <c r="H5" s="29">
        <v>713131</v>
      </c>
      <c r="I5" s="28">
        <v>751280</v>
      </c>
      <c r="J5" s="28">
        <v>801017</v>
      </c>
      <c r="K5" s="29">
        <v>843470.90099999984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212275</v>
      </c>
      <c r="D6" s="33">
        <v>261158</v>
      </c>
      <c r="E6" s="33">
        <v>228827.22999999998</v>
      </c>
      <c r="F6" s="32">
        <v>233610</v>
      </c>
      <c r="G6" s="33">
        <v>224310</v>
      </c>
      <c r="H6" s="34">
        <v>246488</v>
      </c>
      <c r="I6" s="33">
        <v>275677</v>
      </c>
      <c r="J6" s="33">
        <v>292521</v>
      </c>
      <c r="K6" s="34">
        <v>308024.61300000001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2966</v>
      </c>
      <c r="D8" s="20">
        <f t="shared" ref="D8:K8" si="1">SUM(D9:D15)</f>
        <v>3230</v>
      </c>
      <c r="E8" s="20">
        <f t="shared" si="1"/>
        <v>4164.5</v>
      </c>
      <c r="F8" s="21">
        <f t="shared" si="1"/>
        <v>6110</v>
      </c>
      <c r="G8" s="20">
        <f t="shared" si="1"/>
        <v>4774</v>
      </c>
      <c r="H8" s="22">
        <f t="shared" si="1"/>
        <v>4419</v>
      </c>
      <c r="I8" s="20">
        <f t="shared" si="1"/>
        <v>4340</v>
      </c>
      <c r="J8" s="20">
        <f t="shared" si="1"/>
        <v>4552</v>
      </c>
      <c r="K8" s="20">
        <f t="shared" si="1"/>
        <v>4793.2559999999994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1461</v>
      </c>
      <c r="D9" s="28">
        <v>1842</v>
      </c>
      <c r="E9" s="28">
        <v>1536.7</v>
      </c>
      <c r="F9" s="27">
        <v>2415</v>
      </c>
      <c r="G9" s="28">
        <v>2879</v>
      </c>
      <c r="H9" s="29">
        <v>2680</v>
      </c>
      <c r="I9" s="28">
        <v>2040</v>
      </c>
      <c r="J9" s="28">
        <v>2142</v>
      </c>
      <c r="K9" s="29">
        <v>2255.5259999999998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1505</v>
      </c>
      <c r="D15" s="36">
        <v>1388</v>
      </c>
      <c r="E15" s="36">
        <v>2627.8</v>
      </c>
      <c r="F15" s="35">
        <v>3695</v>
      </c>
      <c r="G15" s="36">
        <v>1895</v>
      </c>
      <c r="H15" s="37">
        <v>1739</v>
      </c>
      <c r="I15" s="36">
        <v>2300</v>
      </c>
      <c r="J15" s="36">
        <v>2410</v>
      </c>
      <c r="K15" s="37">
        <v>2537.7299999999996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85673</v>
      </c>
      <c r="D16" s="20">
        <f t="shared" ref="D16:K16" si="2">SUM(D17:D23)</f>
        <v>210745</v>
      </c>
      <c r="E16" s="20">
        <f t="shared" si="2"/>
        <v>51234</v>
      </c>
      <c r="F16" s="21">
        <f t="shared" si="2"/>
        <v>30000</v>
      </c>
      <c r="G16" s="20">
        <f t="shared" si="2"/>
        <v>31300</v>
      </c>
      <c r="H16" s="22">
        <f t="shared" si="2"/>
        <v>31260</v>
      </c>
      <c r="I16" s="20">
        <f t="shared" si="2"/>
        <v>42141</v>
      </c>
      <c r="J16" s="20">
        <f t="shared" si="2"/>
        <v>35638</v>
      </c>
      <c r="K16" s="20">
        <f t="shared" si="2"/>
        <v>37526.813999999991</v>
      </c>
    </row>
    <row r="17" spans="1:11" s="14" customFormat="1" ht="12.75" customHeight="1" x14ac:dyDescent="0.25">
      <c r="A17" s="25"/>
      <c r="B17" s="26" t="s">
        <v>22</v>
      </c>
      <c r="C17" s="27">
        <v>19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85654</v>
      </c>
      <c r="D18" s="33">
        <v>210745</v>
      </c>
      <c r="E18" s="33">
        <v>51234</v>
      </c>
      <c r="F18" s="32">
        <v>30000</v>
      </c>
      <c r="G18" s="33">
        <v>31300</v>
      </c>
      <c r="H18" s="34">
        <v>31260</v>
      </c>
      <c r="I18" s="33">
        <v>42141</v>
      </c>
      <c r="J18" s="33">
        <v>35638</v>
      </c>
      <c r="K18" s="34">
        <v>37526.813999999991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270</v>
      </c>
      <c r="D24" s="20">
        <v>1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822618</v>
      </c>
      <c r="D26" s="46">
        <f t="shared" ref="D26:K26" si="3">+D4+D8+D16+D24</f>
        <v>1070387</v>
      </c>
      <c r="E26" s="46">
        <f t="shared" si="3"/>
        <v>926036.04</v>
      </c>
      <c r="F26" s="47">
        <f t="shared" si="3"/>
        <v>972362</v>
      </c>
      <c r="G26" s="46">
        <f t="shared" si="3"/>
        <v>971026</v>
      </c>
      <c r="H26" s="48">
        <f t="shared" si="3"/>
        <v>995298</v>
      </c>
      <c r="I26" s="46">
        <f t="shared" si="3"/>
        <v>1073438</v>
      </c>
      <c r="J26" s="46">
        <f t="shared" si="3"/>
        <v>1133728</v>
      </c>
      <c r="K26" s="46">
        <f t="shared" si="3"/>
        <v>1193815.584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2014-05-29T13:11:44Z</dcterms:created>
  <dcterms:modified xsi:type="dcterms:W3CDTF">2014-05-30T09:25:04Z</dcterms:modified>
</cp:coreProperties>
</file>